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1\Tercer trimestre\Cuadros Excel Impresión (Valores)\"/>
    </mc:Choice>
  </mc:AlternateContent>
  <bookViews>
    <workbookView xWindow="0" yWindow="0" windowWidth="21600" windowHeight="9735" tabRatio="829"/>
  </bookViews>
  <sheets>
    <sheet name="Cuadro 7 CNPII" sheetId="25" r:id="rId1"/>
  </sheets>
  <definedNames>
    <definedName name="_xlnm.Print_Area" localSheetId="0">'Cuadro 7 CNPII'!$A$1:$O$242</definedName>
    <definedName name="_xlnm.Print_Titles" localSheetId="0">'Cuadro 7 CNPII'!$8:$15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5" i="25" l="1"/>
  <c r="K235" i="25" s="1"/>
  <c r="G235" i="25"/>
  <c r="F235" i="25"/>
  <c r="J234" i="25"/>
  <c r="K234" i="25" s="1"/>
  <c r="G234" i="25"/>
  <c r="F234" i="25"/>
  <c r="J233" i="25"/>
  <c r="K233" i="25" s="1"/>
  <c r="G233" i="25"/>
  <c r="F233" i="25"/>
  <c r="J232" i="25"/>
  <c r="K232" i="25" s="1"/>
  <c r="G232" i="25"/>
  <c r="F232" i="25"/>
  <c r="J231" i="25"/>
  <c r="K231" i="25" s="1"/>
  <c r="G231" i="25"/>
  <c r="F231" i="25"/>
  <c r="M230" i="25"/>
  <c r="L230" i="25"/>
  <c r="L229" i="25" s="1"/>
  <c r="L227" i="25" s="1"/>
  <c r="I230" i="25"/>
  <c r="H230" i="25"/>
  <c r="H229" i="25" s="1"/>
  <c r="H227" i="25" s="1"/>
  <c r="G230" i="25"/>
  <c r="F230" i="25"/>
  <c r="E230" i="25"/>
  <c r="D230" i="25"/>
  <c r="D229" i="25" s="1"/>
  <c r="D227" i="25" s="1"/>
  <c r="C230" i="25"/>
  <c r="M229" i="25"/>
  <c r="I229" i="25"/>
  <c r="G229" i="25"/>
  <c r="F229" i="25"/>
  <c r="E229" i="25"/>
  <c r="C229" i="25"/>
  <c r="C227" i="25" s="1"/>
  <c r="F228" i="25"/>
  <c r="G228" i="25" s="1"/>
  <c r="M227" i="25"/>
  <c r="I227" i="25"/>
  <c r="F227" i="25"/>
  <c r="E227" i="25"/>
  <c r="K226" i="25"/>
  <c r="J226" i="25"/>
  <c r="G226" i="25"/>
  <c r="F226" i="25"/>
  <c r="K225" i="25"/>
  <c r="K224" i="25" s="1"/>
  <c r="K223" i="25" s="1"/>
  <c r="J225" i="25"/>
  <c r="J224" i="25" s="1"/>
  <c r="J223" i="25" s="1"/>
  <c r="G225" i="25"/>
  <c r="F225" i="25"/>
  <c r="M224" i="25"/>
  <c r="M223" i="25" s="1"/>
  <c r="M221" i="25" s="1"/>
  <c r="M212" i="25" s="1"/>
  <c r="L224" i="25"/>
  <c r="I224" i="25"/>
  <c r="I223" i="25" s="1"/>
  <c r="I221" i="25" s="1"/>
  <c r="I212" i="25" s="1"/>
  <c r="H224" i="25"/>
  <c r="G224" i="25"/>
  <c r="F224" i="25"/>
  <c r="E224" i="25"/>
  <c r="E223" i="25" s="1"/>
  <c r="E221" i="25" s="1"/>
  <c r="E212" i="25" s="1"/>
  <c r="D224" i="25"/>
  <c r="C224" i="25"/>
  <c r="L223" i="25"/>
  <c r="L221" i="25" s="1"/>
  <c r="H223" i="25"/>
  <c r="H221" i="25" s="1"/>
  <c r="G223" i="25"/>
  <c r="F223" i="25"/>
  <c r="D223" i="25"/>
  <c r="D221" i="25" s="1"/>
  <c r="C223" i="25"/>
  <c r="G222" i="25"/>
  <c r="J222" i="25" s="1"/>
  <c r="F222" i="25"/>
  <c r="G221" i="25"/>
  <c r="F221" i="25"/>
  <c r="C221" i="25"/>
  <c r="F220" i="25"/>
  <c r="G220" i="25" s="1"/>
  <c r="M219" i="25"/>
  <c r="L219" i="25"/>
  <c r="I219" i="25"/>
  <c r="H219" i="25"/>
  <c r="F219" i="25"/>
  <c r="F217" i="25" s="1"/>
  <c r="F212" i="25" s="1"/>
  <c r="E219" i="25"/>
  <c r="D219" i="25"/>
  <c r="C219" i="25"/>
  <c r="F218" i="25"/>
  <c r="G218" i="25" s="1"/>
  <c r="M217" i="25"/>
  <c r="L217" i="25"/>
  <c r="I217" i="25"/>
  <c r="H217" i="25"/>
  <c r="E217" i="25"/>
  <c r="D217" i="25"/>
  <c r="C217" i="25"/>
  <c r="J216" i="25"/>
  <c r="K216" i="25" s="1"/>
  <c r="K215" i="25" s="1"/>
  <c r="G216" i="25"/>
  <c r="F216" i="25"/>
  <c r="M215" i="25"/>
  <c r="L215" i="25"/>
  <c r="L213" i="25" s="1"/>
  <c r="L212" i="25" s="1"/>
  <c r="I215" i="25"/>
  <c r="H215" i="25"/>
  <c r="H213" i="25" s="1"/>
  <c r="H212" i="25" s="1"/>
  <c r="G215" i="25"/>
  <c r="F215" i="25"/>
  <c r="E215" i="25"/>
  <c r="D215" i="25"/>
  <c r="D213" i="25" s="1"/>
  <c r="D212" i="25" s="1"/>
  <c r="C215" i="25"/>
  <c r="G214" i="25"/>
  <c r="J214" i="25" s="1"/>
  <c r="F214" i="25"/>
  <c r="M213" i="25"/>
  <c r="I213" i="25"/>
  <c r="G213" i="25"/>
  <c r="F213" i="25"/>
  <c r="E213" i="25"/>
  <c r="C213" i="25"/>
  <c r="C212" i="25" s="1"/>
  <c r="K211" i="25"/>
  <c r="J211" i="25"/>
  <c r="G211" i="25"/>
  <c r="F211" i="25"/>
  <c r="F210" i="25"/>
  <c r="G210" i="25" s="1"/>
  <c r="J210" i="25" s="1"/>
  <c r="K210" i="25" s="1"/>
  <c r="F209" i="25"/>
  <c r="G209" i="25" s="1"/>
  <c r="M208" i="25"/>
  <c r="M204" i="25" s="1"/>
  <c r="M201" i="25" s="1"/>
  <c r="L208" i="25"/>
  <c r="I208" i="25"/>
  <c r="I204" i="25" s="1"/>
  <c r="I201" i="25" s="1"/>
  <c r="H208" i="25"/>
  <c r="F208" i="25"/>
  <c r="E208" i="25"/>
  <c r="E204" i="25" s="1"/>
  <c r="E201" i="25" s="1"/>
  <c r="D208" i="25"/>
  <c r="C208" i="25"/>
  <c r="G207" i="25"/>
  <c r="J207" i="25" s="1"/>
  <c r="K207" i="25" s="1"/>
  <c r="F207" i="25"/>
  <c r="G206" i="25"/>
  <c r="J206" i="25" s="1"/>
  <c r="F206" i="25"/>
  <c r="M205" i="25"/>
  <c r="L205" i="25"/>
  <c r="L204" i="25" s="1"/>
  <c r="L201" i="25" s="1"/>
  <c r="I205" i="25"/>
  <c r="H205" i="25"/>
  <c r="H204" i="25" s="1"/>
  <c r="H201" i="25" s="1"/>
  <c r="G205" i="25"/>
  <c r="F205" i="25"/>
  <c r="E205" i="25"/>
  <c r="D205" i="25"/>
  <c r="D204" i="25" s="1"/>
  <c r="D201" i="25" s="1"/>
  <c r="C205" i="25"/>
  <c r="F204" i="25"/>
  <c r="C204" i="25"/>
  <c r="C201" i="25" s="1"/>
  <c r="F203" i="25"/>
  <c r="G203" i="25" s="1"/>
  <c r="J203" i="25" s="1"/>
  <c r="K203" i="25" s="1"/>
  <c r="F202" i="25"/>
  <c r="G202" i="25" s="1"/>
  <c r="F201" i="25"/>
  <c r="F199" i="25"/>
  <c r="G199" i="25" s="1"/>
  <c r="J199" i="25" s="1"/>
  <c r="K199" i="25" s="1"/>
  <c r="F198" i="25"/>
  <c r="G198" i="25" s="1"/>
  <c r="J198" i="25" s="1"/>
  <c r="K198" i="25" s="1"/>
  <c r="F197" i="25"/>
  <c r="G197" i="25" s="1"/>
  <c r="J197" i="25" s="1"/>
  <c r="K197" i="25" s="1"/>
  <c r="F196" i="25"/>
  <c r="G196" i="25" s="1"/>
  <c r="M195" i="25"/>
  <c r="M191" i="25" s="1"/>
  <c r="L195" i="25"/>
  <c r="I195" i="25"/>
  <c r="I191" i="25" s="1"/>
  <c r="H195" i="25"/>
  <c r="F195" i="25"/>
  <c r="E195" i="25"/>
  <c r="E191" i="25" s="1"/>
  <c r="D195" i="25"/>
  <c r="C195" i="25"/>
  <c r="G194" i="25"/>
  <c r="J194" i="25" s="1"/>
  <c r="K194" i="25" s="1"/>
  <c r="F194" i="25"/>
  <c r="J193" i="25"/>
  <c r="K193" i="25" s="1"/>
  <c r="G193" i="25"/>
  <c r="F193" i="25"/>
  <c r="M192" i="25"/>
  <c r="L192" i="25"/>
  <c r="L191" i="25" s="1"/>
  <c r="L176" i="25" s="1"/>
  <c r="I192" i="25"/>
  <c r="H192" i="25"/>
  <c r="H191" i="25" s="1"/>
  <c r="G192" i="25"/>
  <c r="F192" i="25"/>
  <c r="E192" i="25"/>
  <c r="D192" i="25"/>
  <c r="D191" i="25" s="1"/>
  <c r="D176" i="25" s="1"/>
  <c r="C192" i="25"/>
  <c r="F191" i="25"/>
  <c r="C191" i="25"/>
  <c r="F190" i="25"/>
  <c r="G190" i="25" s="1"/>
  <c r="J190" i="25" s="1"/>
  <c r="K190" i="25" s="1"/>
  <c r="F189" i="25"/>
  <c r="G189" i="25" s="1"/>
  <c r="M188" i="25"/>
  <c r="L188" i="25"/>
  <c r="I188" i="25"/>
  <c r="H188" i="25"/>
  <c r="F188" i="25"/>
  <c r="F183" i="25" s="1"/>
  <c r="E188" i="25"/>
  <c r="D188" i="25"/>
  <c r="C188" i="25"/>
  <c r="F186" i="25"/>
  <c r="G186" i="25" s="1"/>
  <c r="J186" i="25" s="1"/>
  <c r="K186" i="25" s="1"/>
  <c r="F185" i="25"/>
  <c r="G185" i="25" s="1"/>
  <c r="M184" i="25"/>
  <c r="M183" i="25" s="1"/>
  <c r="M176" i="25" s="1"/>
  <c r="L184" i="25"/>
  <c r="I184" i="25"/>
  <c r="I183" i="25" s="1"/>
  <c r="H184" i="25"/>
  <c r="F184" i="25"/>
  <c r="E184" i="25"/>
  <c r="E183" i="25" s="1"/>
  <c r="D184" i="25"/>
  <c r="C184" i="25"/>
  <c r="L183" i="25"/>
  <c r="H183" i="25"/>
  <c r="D183" i="25"/>
  <c r="C183" i="25"/>
  <c r="F182" i="25"/>
  <c r="G182" i="25" s="1"/>
  <c r="J182" i="25" s="1"/>
  <c r="K182" i="25" s="1"/>
  <c r="F181" i="25"/>
  <c r="G181" i="25" s="1"/>
  <c r="M180" i="25"/>
  <c r="L180" i="25"/>
  <c r="I180" i="25"/>
  <c r="H180" i="25"/>
  <c r="F180" i="25"/>
  <c r="E180" i="25"/>
  <c r="D180" i="25"/>
  <c r="C180" i="25"/>
  <c r="C176" i="25" s="1"/>
  <c r="F179" i="25"/>
  <c r="G179" i="25" s="1"/>
  <c r="J179" i="25" s="1"/>
  <c r="K179" i="25" s="1"/>
  <c r="F178" i="25"/>
  <c r="G178" i="25" s="1"/>
  <c r="M177" i="25"/>
  <c r="L177" i="25"/>
  <c r="I177" i="25"/>
  <c r="H177" i="25"/>
  <c r="F177" i="25"/>
  <c r="F176" i="25" s="1"/>
  <c r="E177" i="25"/>
  <c r="D177" i="25"/>
  <c r="C177" i="25"/>
  <c r="I176" i="25"/>
  <c r="H176" i="25"/>
  <c r="E176" i="25"/>
  <c r="J175" i="25"/>
  <c r="K175" i="25" s="1"/>
  <c r="G175" i="25"/>
  <c r="F175" i="25"/>
  <c r="G174" i="25"/>
  <c r="G171" i="25" s="1"/>
  <c r="F174" i="25"/>
  <c r="J173" i="25"/>
  <c r="K173" i="25" s="1"/>
  <c r="G173" i="25"/>
  <c r="F173" i="25"/>
  <c r="G172" i="25"/>
  <c r="J172" i="25" s="1"/>
  <c r="F172" i="25"/>
  <c r="M171" i="25"/>
  <c r="L171" i="25"/>
  <c r="L165" i="25" s="1"/>
  <c r="I171" i="25"/>
  <c r="H171" i="25"/>
  <c r="H165" i="25" s="1"/>
  <c r="F171" i="25"/>
  <c r="E171" i="25"/>
  <c r="D171" i="25"/>
  <c r="D165" i="25" s="1"/>
  <c r="D163" i="25" s="1"/>
  <c r="D162" i="25" s="1"/>
  <c r="C171" i="25"/>
  <c r="G170" i="25"/>
  <c r="J170" i="25" s="1"/>
  <c r="K170" i="25" s="1"/>
  <c r="F170" i="25"/>
  <c r="G169" i="25"/>
  <c r="J169" i="25" s="1"/>
  <c r="K169" i="25" s="1"/>
  <c r="F169" i="25"/>
  <c r="G168" i="25"/>
  <c r="J168" i="25" s="1"/>
  <c r="K168" i="25" s="1"/>
  <c r="F168" i="25"/>
  <c r="G167" i="25"/>
  <c r="J167" i="25" s="1"/>
  <c r="K167" i="25" s="1"/>
  <c r="F167" i="25"/>
  <c r="M166" i="25"/>
  <c r="L166" i="25"/>
  <c r="K166" i="25"/>
  <c r="I166" i="25"/>
  <c r="H166" i="25"/>
  <c r="G166" i="25"/>
  <c r="F166" i="25"/>
  <c r="E166" i="25"/>
  <c r="D166" i="25"/>
  <c r="C166" i="25"/>
  <c r="C165" i="25" s="1"/>
  <c r="C163" i="25" s="1"/>
  <c r="M165" i="25"/>
  <c r="I165" i="25"/>
  <c r="F165" i="25"/>
  <c r="F163" i="25" s="1"/>
  <c r="F162" i="25" s="1"/>
  <c r="E165" i="25"/>
  <c r="F164" i="25"/>
  <c r="G164" i="25" s="1"/>
  <c r="J164" i="25" s="1"/>
  <c r="M163" i="25"/>
  <c r="M162" i="25" s="1"/>
  <c r="L163" i="25"/>
  <c r="L162" i="25" s="1"/>
  <c r="I163" i="25"/>
  <c r="H163" i="25"/>
  <c r="H162" i="25" s="1"/>
  <c r="E163" i="25"/>
  <c r="E162" i="25" s="1"/>
  <c r="C162" i="25"/>
  <c r="G161" i="25"/>
  <c r="J161" i="25" s="1"/>
  <c r="K161" i="25" s="1"/>
  <c r="F161" i="25"/>
  <c r="F160" i="25"/>
  <c r="F158" i="25" s="1"/>
  <c r="F155" i="25" s="1"/>
  <c r="G159" i="25"/>
  <c r="J159" i="25" s="1"/>
  <c r="K159" i="25" s="1"/>
  <c r="F159" i="25"/>
  <c r="M158" i="25"/>
  <c r="L158" i="25"/>
  <c r="L155" i="25" s="1"/>
  <c r="I158" i="25"/>
  <c r="H158" i="25"/>
  <c r="H155" i="25" s="1"/>
  <c r="E158" i="25"/>
  <c r="D158" i="25"/>
  <c r="D155" i="25" s="1"/>
  <c r="C158" i="25"/>
  <c r="G157" i="25"/>
  <c r="J157" i="25" s="1"/>
  <c r="K157" i="25" s="1"/>
  <c r="F157" i="25"/>
  <c r="G156" i="25"/>
  <c r="J156" i="25" s="1"/>
  <c r="F156" i="25"/>
  <c r="M155" i="25"/>
  <c r="I155" i="25"/>
  <c r="E155" i="25"/>
  <c r="C155" i="25"/>
  <c r="F154" i="25"/>
  <c r="G154" i="25" s="1"/>
  <c r="J154" i="25" s="1"/>
  <c r="K154" i="25" s="1"/>
  <c r="F153" i="25"/>
  <c r="G153" i="25" s="1"/>
  <c r="J153" i="25" s="1"/>
  <c r="K153" i="25" s="1"/>
  <c r="F152" i="25"/>
  <c r="G152" i="25" s="1"/>
  <c r="M151" i="25"/>
  <c r="L151" i="25"/>
  <c r="I151" i="25"/>
  <c r="H151" i="25"/>
  <c r="F151" i="25"/>
  <c r="F148" i="25" s="1"/>
  <c r="F140" i="25" s="1"/>
  <c r="F138" i="25" s="1"/>
  <c r="E151" i="25"/>
  <c r="D151" i="25"/>
  <c r="C151" i="25"/>
  <c r="K150" i="25"/>
  <c r="J150" i="25"/>
  <c r="G150" i="25"/>
  <c r="F150" i="25"/>
  <c r="K149" i="25"/>
  <c r="J149" i="25"/>
  <c r="G149" i="25"/>
  <c r="F149" i="25"/>
  <c r="M148" i="25"/>
  <c r="L148" i="25"/>
  <c r="I148" i="25"/>
  <c r="H148" i="25"/>
  <c r="E148" i="25"/>
  <c r="D148" i="25"/>
  <c r="C148" i="25"/>
  <c r="J147" i="25"/>
  <c r="K147" i="25" s="1"/>
  <c r="G147" i="25"/>
  <c r="F147" i="25"/>
  <c r="J146" i="25"/>
  <c r="K146" i="25" s="1"/>
  <c r="G146" i="25"/>
  <c r="F146" i="25"/>
  <c r="J145" i="25"/>
  <c r="J144" i="25" s="1"/>
  <c r="G145" i="25"/>
  <c r="F145" i="25"/>
  <c r="M144" i="25"/>
  <c r="L144" i="25"/>
  <c r="L141" i="25" s="1"/>
  <c r="L140" i="25" s="1"/>
  <c r="L138" i="25" s="1"/>
  <c r="I144" i="25"/>
  <c r="H144" i="25"/>
  <c r="H141" i="25" s="1"/>
  <c r="G144" i="25"/>
  <c r="F144" i="25"/>
  <c r="E144" i="25"/>
  <c r="D144" i="25"/>
  <c r="D141" i="25" s="1"/>
  <c r="D140" i="25" s="1"/>
  <c r="D138" i="25" s="1"/>
  <c r="C144" i="25"/>
  <c r="F143" i="25"/>
  <c r="G143" i="25" s="1"/>
  <c r="J143" i="25" s="1"/>
  <c r="K143" i="25" s="1"/>
  <c r="F142" i="25"/>
  <c r="G142" i="25" s="1"/>
  <c r="M141" i="25"/>
  <c r="I141" i="25"/>
  <c r="F141" i="25"/>
  <c r="E141" i="25"/>
  <c r="C141" i="25"/>
  <c r="C140" i="25" s="1"/>
  <c r="C138" i="25" s="1"/>
  <c r="M140" i="25"/>
  <c r="I140" i="25"/>
  <c r="E140" i="25"/>
  <c r="J139" i="25"/>
  <c r="K139" i="25" s="1"/>
  <c r="G139" i="25"/>
  <c r="F139" i="25"/>
  <c r="M138" i="25"/>
  <c r="I138" i="25"/>
  <c r="E138" i="25"/>
  <c r="G137" i="25"/>
  <c r="J137" i="25" s="1"/>
  <c r="K137" i="25" s="1"/>
  <c r="F137" i="25"/>
  <c r="G136" i="25"/>
  <c r="J136" i="25" s="1"/>
  <c r="F136" i="25"/>
  <c r="M135" i="25"/>
  <c r="L135" i="25"/>
  <c r="L131" i="25" s="1"/>
  <c r="I135" i="25"/>
  <c r="H135" i="25"/>
  <c r="H131" i="25" s="1"/>
  <c r="G135" i="25"/>
  <c r="F135" i="25"/>
  <c r="E135" i="25"/>
  <c r="D135" i="25"/>
  <c r="D131" i="25" s="1"/>
  <c r="C135" i="25"/>
  <c r="F134" i="25"/>
  <c r="G134" i="25" s="1"/>
  <c r="J134" i="25" s="1"/>
  <c r="K134" i="25" s="1"/>
  <c r="F133" i="25"/>
  <c r="G133" i="25" s="1"/>
  <c r="M132" i="25"/>
  <c r="L132" i="25"/>
  <c r="I132" i="25"/>
  <c r="H132" i="25"/>
  <c r="F132" i="25"/>
  <c r="E132" i="25"/>
  <c r="D132" i="25"/>
  <c r="C132" i="25"/>
  <c r="C131" i="25" s="1"/>
  <c r="M131" i="25"/>
  <c r="I131" i="25"/>
  <c r="F131" i="25"/>
  <c r="E131" i="25"/>
  <c r="J130" i="25"/>
  <c r="K130" i="25" s="1"/>
  <c r="G130" i="25"/>
  <c r="F130" i="25"/>
  <c r="J129" i="25"/>
  <c r="K129" i="25" s="1"/>
  <c r="G129" i="25"/>
  <c r="F129" i="25"/>
  <c r="J127" i="25"/>
  <c r="K127" i="25" s="1"/>
  <c r="G127" i="25"/>
  <c r="F127" i="25"/>
  <c r="J126" i="25"/>
  <c r="K126" i="25" s="1"/>
  <c r="K125" i="25" s="1"/>
  <c r="K124" i="25" s="1"/>
  <c r="G126" i="25"/>
  <c r="F126" i="25"/>
  <c r="M125" i="25"/>
  <c r="M124" i="25" s="1"/>
  <c r="M122" i="25" s="1"/>
  <c r="M121" i="25" s="1"/>
  <c r="M120" i="25" s="1"/>
  <c r="L125" i="25"/>
  <c r="I125" i="25"/>
  <c r="I124" i="25" s="1"/>
  <c r="I122" i="25" s="1"/>
  <c r="I121" i="25" s="1"/>
  <c r="H125" i="25"/>
  <c r="G125" i="25"/>
  <c r="F125" i="25"/>
  <c r="E125" i="25"/>
  <c r="E124" i="25" s="1"/>
  <c r="E122" i="25" s="1"/>
  <c r="E121" i="25" s="1"/>
  <c r="E120" i="25" s="1"/>
  <c r="D125" i="25"/>
  <c r="C125" i="25"/>
  <c r="L124" i="25"/>
  <c r="L122" i="25" s="1"/>
  <c r="L121" i="25" s="1"/>
  <c r="L120" i="25" s="1"/>
  <c r="H124" i="25"/>
  <c r="H122" i="25" s="1"/>
  <c r="G124" i="25"/>
  <c r="F124" i="25"/>
  <c r="D124" i="25"/>
  <c r="D122" i="25" s="1"/>
  <c r="D121" i="25" s="1"/>
  <c r="D120" i="25" s="1"/>
  <c r="C124" i="25"/>
  <c r="F123" i="25"/>
  <c r="G123" i="25" s="1"/>
  <c r="F122" i="25"/>
  <c r="C122" i="25"/>
  <c r="C121" i="25" s="1"/>
  <c r="C120" i="25" s="1"/>
  <c r="F121" i="25"/>
  <c r="F120" i="25" s="1"/>
  <c r="G119" i="25"/>
  <c r="J119" i="25" s="1"/>
  <c r="K119" i="25" s="1"/>
  <c r="F119" i="25"/>
  <c r="G118" i="25"/>
  <c r="J118" i="25" s="1"/>
  <c r="K118" i="25" s="1"/>
  <c r="F118" i="25"/>
  <c r="J117" i="25"/>
  <c r="K117" i="25" s="1"/>
  <c r="G117" i="25"/>
  <c r="F117" i="25"/>
  <c r="J116" i="25"/>
  <c r="K116" i="25" s="1"/>
  <c r="G116" i="25"/>
  <c r="F116" i="25"/>
  <c r="J115" i="25"/>
  <c r="J114" i="25" s="1"/>
  <c r="G115" i="25"/>
  <c r="F115" i="25"/>
  <c r="M114" i="25"/>
  <c r="L114" i="25"/>
  <c r="L110" i="25" s="1"/>
  <c r="L106" i="25" s="1"/>
  <c r="I114" i="25"/>
  <c r="H114" i="25"/>
  <c r="H110" i="25" s="1"/>
  <c r="G114" i="25"/>
  <c r="F114" i="25"/>
  <c r="E114" i="25"/>
  <c r="D114" i="25"/>
  <c r="D110" i="25" s="1"/>
  <c r="C114" i="25"/>
  <c r="G113" i="25"/>
  <c r="J113" i="25" s="1"/>
  <c r="K113" i="25" s="1"/>
  <c r="F113" i="25"/>
  <c r="G112" i="25"/>
  <c r="J112" i="25" s="1"/>
  <c r="F112" i="25"/>
  <c r="M111" i="25"/>
  <c r="L111" i="25"/>
  <c r="I111" i="25"/>
  <c r="H111" i="25"/>
  <c r="G111" i="25"/>
  <c r="G110" i="25" s="1"/>
  <c r="G106" i="25" s="1"/>
  <c r="F111" i="25"/>
  <c r="E111" i="25"/>
  <c r="D111" i="25"/>
  <c r="C111" i="25"/>
  <c r="C110" i="25" s="1"/>
  <c r="C106" i="25" s="1"/>
  <c r="M110" i="25"/>
  <c r="I110" i="25"/>
  <c r="F110" i="25"/>
  <c r="F106" i="25" s="1"/>
  <c r="E110" i="25"/>
  <c r="J109" i="25"/>
  <c r="K109" i="25" s="1"/>
  <c r="G109" i="25"/>
  <c r="F109" i="25"/>
  <c r="K108" i="25"/>
  <c r="J108" i="25"/>
  <c r="G108" i="25"/>
  <c r="F108" i="25"/>
  <c r="K107" i="25"/>
  <c r="J107" i="25"/>
  <c r="G107" i="25"/>
  <c r="F107" i="25"/>
  <c r="M106" i="25"/>
  <c r="I106" i="25"/>
  <c r="H106" i="25"/>
  <c r="E106" i="25"/>
  <c r="D106" i="25"/>
  <c r="G105" i="25"/>
  <c r="J105" i="25" s="1"/>
  <c r="K105" i="25" s="1"/>
  <c r="F105" i="25"/>
  <c r="J104" i="25"/>
  <c r="K104" i="25" s="1"/>
  <c r="G104" i="25"/>
  <c r="F104" i="25"/>
  <c r="J103" i="25"/>
  <c r="K103" i="25" s="1"/>
  <c r="G103" i="25"/>
  <c r="F103" i="25"/>
  <c r="G102" i="25"/>
  <c r="J102" i="25" s="1"/>
  <c r="K102" i="25" s="1"/>
  <c r="F102" i="25"/>
  <c r="G101" i="25"/>
  <c r="J101" i="25" s="1"/>
  <c r="F101" i="25"/>
  <c r="M100" i="25"/>
  <c r="L100" i="25"/>
  <c r="L98" i="25" s="1"/>
  <c r="I100" i="25"/>
  <c r="H100" i="25"/>
  <c r="H98" i="25" s="1"/>
  <c r="F100" i="25"/>
  <c r="E100" i="25"/>
  <c r="D100" i="25"/>
  <c r="D98" i="25" s="1"/>
  <c r="C100" i="25"/>
  <c r="F99" i="25"/>
  <c r="F98" i="25" s="1"/>
  <c r="M98" i="25"/>
  <c r="I98" i="25"/>
  <c r="E98" i="25"/>
  <c r="C98" i="25"/>
  <c r="K97" i="25"/>
  <c r="F97" i="25"/>
  <c r="G97" i="25" s="1"/>
  <c r="J97" i="25" s="1"/>
  <c r="F96" i="25"/>
  <c r="G96" i="25" s="1"/>
  <c r="M95" i="25"/>
  <c r="M93" i="25" s="1"/>
  <c r="M86" i="25" s="1"/>
  <c r="L95" i="25"/>
  <c r="I95" i="25"/>
  <c r="H95" i="25"/>
  <c r="E95" i="25"/>
  <c r="E93" i="25" s="1"/>
  <c r="E86" i="25" s="1"/>
  <c r="D95" i="25"/>
  <c r="C95" i="25"/>
  <c r="J94" i="25"/>
  <c r="G94" i="25"/>
  <c r="F94" i="25"/>
  <c r="L93" i="25"/>
  <c r="I93" i="25"/>
  <c r="I86" i="25" s="1"/>
  <c r="H93" i="25"/>
  <c r="D93" i="25"/>
  <c r="C93" i="25"/>
  <c r="J92" i="25"/>
  <c r="K92" i="25" s="1"/>
  <c r="G92" i="25"/>
  <c r="F92" i="25"/>
  <c r="J91" i="25"/>
  <c r="G91" i="25"/>
  <c r="F91" i="25"/>
  <c r="M90" i="25"/>
  <c r="L90" i="25"/>
  <c r="L86" i="25" s="1"/>
  <c r="I90" i="25"/>
  <c r="H90" i="25"/>
  <c r="H86" i="25" s="1"/>
  <c r="G90" i="25"/>
  <c r="F90" i="25"/>
  <c r="E90" i="25"/>
  <c r="D90" i="25"/>
  <c r="D86" i="25" s="1"/>
  <c r="C90" i="25"/>
  <c r="C86" i="25" s="1"/>
  <c r="G89" i="25"/>
  <c r="J89" i="25" s="1"/>
  <c r="K89" i="25" s="1"/>
  <c r="F89" i="25"/>
  <c r="F88" i="25"/>
  <c r="G88" i="25" s="1"/>
  <c r="M87" i="25"/>
  <c r="L87" i="25"/>
  <c r="I87" i="25"/>
  <c r="H87" i="25"/>
  <c r="F87" i="25"/>
  <c r="E87" i="25"/>
  <c r="D87" i="25"/>
  <c r="C87" i="25"/>
  <c r="F85" i="25"/>
  <c r="G85" i="25" s="1"/>
  <c r="J85" i="25" s="1"/>
  <c r="K85" i="25" s="1"/>
  <c r="F84" i="25"/>
  <c r="G84" i="25" s="1"/>
  <c r="J84" i="25" s="1"/>
  <c r="K84" i="25" s="1"/>
  <c r="F83" i="25"/>
  <c r="G83" i="25" s="1"/>
  <c r="M82" i="25"/>
  <c r="M79" i="25" s="1"/>
  <c r="L82" i="25"/>
  <c r="I82" i="25"/>
  <c r="I79" i="25" s="1"/>
  <c r="H82" i="25"/>
  <c r="F82" i="25"/>
  <c r="F79" i="25" s="1"/>
  <c r="E82" i="25"/>
  <c r="E79" i="25" s="1"/>
  <c r="D82" i="25"/>
  <c r="C82" i="25"/>
  <c r="J81" i="25"/>
  <c r="K81" i="25" s="1"/>
  <c r="G81" i="25"/>
  <c r="F81" i="25"/>
  <c r="J80" i="25"/>
  <c r="G80" i="25"/>
  <c r="F80" i="25"/>
  <c r="L79" i="25"/>
  <c r="H79" i="25"/>
  <c r="D79" i="25"/>
  <c r="C79" i="25"/>
  <c r="G78" i="25"/>
  <c r="J78" i="25" s="1"/>
  <c r="K78" i="25" s="1"/>
  <c r="F78" i="25"/>
  <c r="G77" i="25"/>
  <c r="J77" i="25" s="1"/>
  <c r="K77" i="25" s="1"/>
  <c r="F77" i="25"/>
  <c r="G76" i="25"/>
  <c r="J76" i="25" s="1"/>
  <c r="F76" i="25"/>
  <c r="M75" i="25"/>
  <c r="L75" i="25"/>
  <c r="L73" i="25" s="1"/>
  <c r="L70" i="25" s="1"/>
  <c r="I75" i="25"/>
  <c r="H75" i="25"/>
  <c r="H73" i="25" s="1"/>
  <c r="H70" i="25" s="1"/>
  <c r="G75" i="25"/>
  <c r="F75" i="25"/>
  <c r="E75" i="25"/>
  <c r="D75" i="25"/>
  <c r="D73" i="25" s="1"/>
  <c r="D70" i="25" s="1"/>
  <c r="C75" i="25"/>
  <c r="F74" i="25"/>
  <c r="G74" i="25" s="1"/>
  <c r="M73" i="25"/>
  <c r="I73" i="25"/>
  <c r="F73" i="25"/>
  <c r="E73" i="25"/>
  <c r="C73" i="25"/>
  <c r="C70" i="25" s="1"/>
  <c r="F72" i="25"/>
  <c r="G72" i="25" s="1"/>
  <c r="J72" i="25" s="1"/>
  <c r="K72" i="25" s="1"/>
  <c r="F71" i="25"/>
  <c r="G71" i="25" s="1"/>
  <c r="M70" i="25"/>
  <c r="I70" i="25"/>
  <c r="F70" i="25"/>
  <c r="E70" i="25"/>
  <c r="J68" i="25"/>
  <c r="K68" i="25" s="1"/>
  <c r="G68" i="25"/>
  <c r="F68" i="25"/>
  <c r="J67" i="25"/>
  <c r="K67" i="25" s="1"/>
  <c r="G67" i="25"/>
  <c r="F67" i="25"/>
  <c r="J66" i="25"/>
  <c r="K66" i="25" s="1"/>
  <c r="G66" i="25"/>
  <c r="F66" i="25"/>
  <c r="J65" i="25"/>
  <c r="J64" i="25" s="1"/>
  <c r="G65" i="25"/>
  <c r="F65" i="25"/>
  <c r="M64" i="25"/>
  <c r="M58" i="25" s="1"/>
  <c r="M57" i="25" s="1"/>
  <c r="M56" i="25" s="1"/>
  <c r="L64" i="25"/>
  <c r="I64" i="25"/>
  <c r="I58" i="25" s="1"/>
  <c r="I57" i="25" s="1"/>
  <c r="I56" i="25" s="1"/>
  <c r="H64" i="25"/>
  <c r="G64" i="25"/>
  <c r="F64" i="25"/>
  <c r="E64" i="25"/>
  <c r="E58" i="25" s="1"/>
  <c r="E57" i="25" s="1"/>
  <c r="E56" i="25" s="1"/>
  <c r="D64" i="25"/>
  <c r="C64" i="25"/>
  <c r="G63" i="25"/>
  <c r="J63" i="25" s="1"/>
  <c r="K63" i="25" s="1"/>
  <c r="F63" i="25"/>
  <c r="G62" i="25"/>
  <c r="J62" i="25" s="1"/>
  <c r="K62" i="25" s="1"/>
  <c r="F62" i="25"/>
  <c r="G61" i="25"/>
  <c r="J61" i="25" s="1"/>
  <c r="K61" i="25" s="1"/>
  <c r="F61" i="25"/>
  <c r="J60" i="25"/>
  <c r="K60" i="25" s="1"/>
  <c r="K59" i="25" s="1"/>
  <c r="G60" i="25"/>
  <c r="F60" i="25"/>
  <c r="M59" i="25"/>
  <c r="L59" i="25"/>
  <c r="L58" i="25" s="1"/>
  <c r="L57" i="25" s="1"/>
  <c r="L56" i="25" s="1"/>
  <c r="I59" i="25"/>
  <c r="H59" i="25"/>
  <c r="H58" i="25" s="1"/>
  <c r="H57" i="25" s="1"/>
  <c r="H56" i="25" s="1"/>
  <c r="G59" i="25"/>
  <c r="F59" i="25"/>
  <c r="E59" i="25"/>
  <c r="D59" i="25"/>
  <c r="D58" i="25" s="1"/>
  <c r="D57" i="25" s="1"/>
  <c r="D56" i="25" s="1"/>
  <c r="C59" i="25"/>
  <c r="G58" i="25"/>
  <c r="G57" i="25" s="1"/>
  <c r="F58" i="25"/>
  <c r="C58" i="25"/>
  <c r="C57" i="25" s="1"/>
  <c r="C56" i="25" s="1"/>
  <c r="F57" i="25"/>
  <c r="G55" i="25"/>
  <c r="J55" i="25" s="1"/>
  <c r="K55" i="25" s="1"/>
  <c r="F55" i="25"/>
  <c r="J54" i="25"/>
  <c r="K54" i="25" s="1"/>
  <c r="G54" i="25"/>
  <c r="F54" i="25"/>
  <c r="J53" i="25"/>
  <c r="K53" i="25" s="1"/>
  <c r="G53" i="25"/>
  <c r="F53" i="25"/>
  <c r="M52" i="25"/>
  <c r="L52" i="25"/>
  <c r="L49" i="25" s="1"/>
  <c r="I52" i="25"/>
  <c r="H52" i="25"/>
  <c r="H49" i="25" s="1"/>
  <c r="G52" i="25"/>
  <c r="F52" i="25"/>
  <c r="E52" i="25"/>
  <c r="D52" i="25"/>
  <c r="D49" i="25" s="1"/>
  <c r="C52" i="25"/>
  <c r="G51" i="25"/>
  <c r="J51" i="25" s="1"/>
  <c r="K51" i="25" s="1"/>
  <c r="F51" i="25"/>
  <c r="G50" i="25"/>
  <c r="J50" i="25" s="1"/>
  <c r="F50" i="25"/>
  <c r="M49" i="25"/>
  <c r="I49" i="25"/>
  <c r="G49" i="25"/>
  <c r="F49" i="25"/>
  <c r="E49" i="25"/>
  <c r="C49" i="25"/>
  <c r="F48" i="25"/>
  <c r="G48" i="25" s="1"/>
  <c r="J48" i="25" s="1"/>
  <c r="K48" i="25" s="1"/>
  <c r="F47" i="25"/>
  <c r="G47" i="25" s="1"/>
  <c r="J47" i="25" s="1"/>
  <c r="K47" i="25" s="1"/>
  <c r="F46" i="25"/>
  <c r="G46" i="25" s="1"/>
  <c r="M45" i="25"/>
  <c r="L45" i="25"/>
  <c r="I45" i="25"/>
  <c r="H45" i="25"/>
  <c r="F45" i="25"/>
  <c r="F44" i="25" s="1"/>
  <c r="E45" i="25"/>
  <c r="D45" i="25"/>
  <c r="C45" i="25"/>
  <c r="M44" i="25"/>
  <c r="L44" i="25"/>
  <c r="I44" i="25"/>
  <c r="H44" i="25"/>
  <c r="E44" i="25"/>
  <c r="D44" i="25"/>
  <c r="C44" i="25"/>
  <c r="G43" i="25"/>
  <c r="J43" i="25" s="1"/>
  <c r="K43" i="25" s="1"/>
  <c r="F43" i="25"/>
  <c r="G42" i="25"/>
  <c r="J42" i="25" s="1"/>
  <c r="F42" i="25"/>
  <c r="M41" i="25"/>
  <c r="L41" i="25"/>
  <c r="L35" i="25" s="1"/>
  <c r="L34" i="25" s="1"/>
  <c r="I41" i="25"/>
  <c r="H41" i="25"/>
  <c r="H35" i="25" s="1"/>
  <c r="H34" i="25" s="1"/>
  <c r="G41" i="25"/>
  <c r="F41" i="25"/>
  <c r="E41" i="25"/>
  <c r="D41" i="25"/>
  <c r="D35" i="25" s="1"/>
  <c r="D34" i="25" s="1"/>
  <c r="C41" i="25"/>
  <c r="F40" i="25"/>
  <c r="G40" i="25" s="1"/>
  <c r="J40" i="25" s="1"/>
  <c r="K40" i="25" s="1"/>
  <c r="F39" i="25"/>
  <c r="G39" i="25" s="1"/>
  <c r="M38" i="25"/>
  <c r="L38" i="25"/>
  <c r="I38" i="25"/>
  <c r="H38" i="25"/>
  <c r="F38" i="25"/>
  <c r="E38" i="25"/>
  <c r="D38" i="25"/>
  <c r="C38" i="25"/>
  <c r="C35" i="25" s="1"/>
  <c r="C34" i="25" s="1"/>
  <c r="F37" i="25"/>
  <c r="G37" i="25" s="1"/>
  <c r="J37" i="25" s="1"/>
  <c r="K37" i="25" s="1"/>
  <c r="F36" i="25"/>
  <c r="G36" i="25" s="1"/>
  <c r="M35" i="25"/>
  <c r="M34" i="25" s="1"/>
  <c r="M26" i="25" s="1"/>
  <c r="I35" i="25"/>
  <c r="I34" i="25" s="1"/>
  <c r="I26" i="25" s="1"/>
  <c r="E35" i="25"/>
  <c r="E34" i="25" s="1"/>
  <c r="E26" i="25" s="1"/>
  <c r="G33" i="25"/>
  <c r="J33" i="25" s="1"/>
  <c r="K33" i="25" s="1"/>
  <c r="F33" i="25"/>
  <c r="G32" i="25"/>
  <c r="J32" i="25" s="1"/>
  <c r="F32" i="25"/>
  <c r="M31" i="25"/>
  <c r="L31" i="25"/>
  <c r="L27" i="25" s="1"/>
  <c r="L26" i="25" s="1"/>
  <c r="I31" i="25"/>
  <c r="H31" i="25"/>
  <c r="H27" i="25" s="1"/>
  <c r="H26" i="25" s="1"/>
  <c r="G31" i="25"/>
  <c r="F31" i="25"/>
  <c r="E31" i="25"/>
  <c r="D31" i="25"/>
  <c r="D27" i="25" s="1"/>
  <c r="D26" i="25" s="1"/>
  <c r="C31" i="25"/>
  <c r="C27" i="25" s="1"/>
  <c r="C26" i="25" s="1"/>
  <c r="F30" i="25"/>
  <c r="G30" i="25" s="1"/>
  <c r="J30" i="25" s="1"/>
  <c r="K30" i="25" s="1"/>
  <c r="F29" i="25"/>
  <c r="G29" i="25" s="1"/>
  <c r="J29" i="25" s="1"/>
  <c r="K29" i="25" s="1"/>
  <c r="F28" i="25"/>
  <c r="G28" i="25" s="1"/>
  <c r="M27" i="25"/>
  <c r="I27" i="25"/>
  <c r="F27" i="25"/>
  <c r="E27" i="25"/>
  <c r="J25" i="25"/>
  <c r="K25" i="25" s="1"/>
  <c r="G25" i="25"/>
  <c r="F25" i="25"/>
  <c r="F24" i="25"/>
  <c r="G24" i="25" s="1"/>
  <c r="J24" i="25" s="1"/>
  <c r="K24" i="25" s="1"/>
  <c r="J23" i="25"/>
  <c r="K23" i="25" s="1"/>
  <c r="G23" i="25"/>
  <c r="F23" i="25"/>
  <c r="F22" i="25"/>
  <c r="G22" i="25" s="1"/>
  <c r="J22" i="25" s="1"/>
  <c r="K22" i="25" s="1"/>
  <c r="F21" i="25"/>
  <c r="G21" i="25" s="1"/>
  <c r="J21" i="25" s="1"/>
  <c r="K21" i="25" s="1"/>
  <c r="F20" i="25"/>
  <c r="G20" i="25" s="1"/>
  <c r="M19" i="25"/>
  <c r="M18" i="25" s="1"/>
  <c r="M17" i="25" s="1"/>
  <c r="M16" i="25" s="1"/>
  <c r="L19" i="25"/>
  <c r="L18" i="25" s="1"/>
  <c r="L17" i="25" s="1"/>
  <c r="I19" i="25"/>
  <c r="I18" i="25" s="1"/>
  <c r="I17" i="25" s="1"/>
  <c r="I16" i="25" s="1"/>
  <c r="H19" i="25"/>
  <c r="H18" i="25" s="1"/>
  <c r="H17" i="25" s="1"/>
  <c r="H16" i="25" s="1"/>
  <c r="F19" i="25"/>
  <c r="E19" i="25"/>
  <c r="E18" i="25" s="1"/>
  <c r="E17" i="25" s="1"/>
  <c r="E16" i="25" s="1"/>
  <c r="D19" i="25"/>
  <c r="D18" i="25" s="1"/>
  <c r="D17" i="25" s="1"/>
  <c r="D16" i="25" s="1"/>
  <c r="C19" i="25"/>
  <c r="F18" i="25"/>
  <c r="C18" i="25"/>
  <c r="C17" i="25" s="1"/>
  <c r="C16" i="25" s="1"/>
  <c r="F17" i="25"/>
  <c r="L16" i="25" l="1"/>
  <c r="J28" i="25"/>
  <c r="G27" i="25"/>
  <c r="J71" i="25"/>
  <c r="J88" i="25"/>
  <c r="G87" i="25"/>
  <c r="K32" i="25"/>
  <c r="K31" i="25" s="1"/>
  <c r="J31" i="25"/>
  <c r="J39" i="25"/>
  <c r="G38" i="25"/>
  <c r="K42" i="25"/>
  <c r="K41" i="25" s="1"/>
  <c r="J41" i="25"/>
  <c r="K50" i="25"/>
  <c r="G82" i="25"/>
  <c r="G79" i="25" s="1"/>
  <c r="J83" i="25"/>
  <c r="G19" i="25"/>
  <c r="G18" i="25" s="1"/>
  <c r="G17" i="25" s="1"/>
  <c r="J20" i="25"/>
  <c r="K76" i="25"/>
  <c r="K75" i="25" s="1"/>
  <c r="J75" i="25"/>
  <c r="J100" i="25"/>
  <c r="K101" i="25"/>
  <c r="K100" i="25" s="1"/>
  <c r="G35" i="25"/>
  <c r="G34" i="25" s="1"/>
  <c r="J36" i="25"/>
  <c r="G45" i="25"/>
  <c r="G44" i="25" s="1"/>
  <c r="J46" i="25"/>
  <c r="K52" i="25"/>
  <c r="J74" i="25"/>
  <c r="G73" i="25"/>
  <c r="G70" i="25" s="1"/>
  <c r="J52" i="25"/>
  <c r="J49" i="25" s="1"/>
  <c r="J59" i="25"/>
  <c r="J58" i="25" s="1"/>
  <c r="J57" i="25" s="1"/>
  <c r="H121" i="25"/>
  <c r="G141" i="25"/>
  <c r="J142" i="25"/>
  <c r="K164" i="25"/>
  <c r="K172" i="25"/>
  <c r="K171" i="25" s="1"/>
  <c r="J90" i="25"/>
  <c r="K91" i="25"/>
  <c r="K90" i="25" s="1"/>
  <c r="J96" i="25"/>
  <c r="G95" i="25"/>
  <c r="G93" i="25" s="1"/>
  <c r="K65" i="25"/>
  <c r="K64" i="25" s="1"/>
  <c r="K58" i="25" s="1"/>
  <c r="K57" i="25" s="1"/>
  <c r="K80" i="25"/>
  <c r="G99" i="25"/>
  <c r="F35" i="25"/>
  <c r="F34" i="25" s="1"/>
  <c r="F26" i="25" s="1"/>
  <c r="F16" i="25" s="1"/>
  <c r="K94" i="25"/>
  <c r="F95" i="25"/>
  <c r="F93" i="25" s="1"/>
  <c r="F86" i="25" s="1"/>
  <c r="F56" i="25" s="1"/>
  <c r="G100" i="25"/>
  <c r="J111" i="25"/>
  <c r="J110" i="25" s="1"/>
  <c r="J106" i="25" s="1"/>
  <c r="K112" i="25"/>
  <c r="K111" i="25" s="1"/>
  <c r="G122" i="25"/>
  <c r="G121" i="25" s="1"/>
  <c r="J123" i="25"/>
  <c r="G132" i="25"/>
  <c r="G131" i="25" s="1"/>
  <c r="J133" i="25"/>
  <c r="J135" i="25"/>
  <c r="K136" i="25"/>
  <c r="K135" i="25" s="1"/>
  <c r="H140" i="25"/>
  <c r="H138" i="25" s="1"/>
  <c r="J152" i="25"/>
  <c r="G151" i="25"/>
  <c r="G148" i="25" s="1"/>
  <c r="K156" i="25"/>
  <c r="K115" i="25"/>
  <c r="K114" i="25" s="1"/>
  <c r="J125" i="25"/>
  <c r="J124" i="25" s="1"/>
  <c r="K145" i="25"/>
  <c r="K144" i="25" s="1"/>
  <c r="G160" i="25"/>
  <c r="I162" i="25"/>
  <c r="I120" i="25" s="1"/>
  <c r="J174" i="25"/>
  <c r="K174" i="25" s="1"/>
  <c r="G177" i="25"/>
  <c r="J178" i="25"/>
  <c r="J185" i="25"/>
  <c r="G184" i="25"/>
  <c r="J196" i="25"/>
  <c r="G195" i="25"/>
  <c r="G191" i="25" s="1"/>
  <c r="G219" i="25"/>
  <c r="G217" i="25" s="1"/>
  <c r="G212" i="25" s="1"/>
  <c r="J220" i="25"/>
  <c r="K192" i="25"/>
  <c r="J202" i="25"/>
  <c r="J221" i="25"/>
  <c r="K222" i="25"/>
  <c r="K221" i="25" s="1"/>
  <c r="G227" i="25"/>
  <c r="J228" i="25"/>
  <c r="J166" i="25"/>
  <c r="J181" i="25"/>
  <c r="G180" i="25"/>
  <c r="G188" i="25"/>
  <c r="J189" i="25"/>
  <c r="J209" i="25"/>
  <c r="G208" i="25"/>
  <c r="G204" i="25" s="1"/>
  <c r="G201" i="25" s="1"/>
  <c r="G165" i="25"/>
  <c r="G163" i="25" s="1"/>
  <c r="K165" i="25"/>
  <c r="K206" i="25"/>
  <c r="K205" i="25" s="1"/>
  <c r="J205" i="25"/>
  <c r="J213" i="25"/>
  <c r="K214" i="25"/>
  <c r="K213" i="25" s="1"/>
  <c r="J218" i="25"/>
  <c r="K230" i="25"/>
  <c r="K229" i="25" s="1"/>
  <c r="J192" i="25"/>
  <c r="J215" i="25"/>
  <c r="J230" i="25"/>
  <c r="J229" i="25" s="1"/>
  <c r="N235" i="25"/>
  <c r="N234" i="25"/>
  <c r="N233" i="25"/>
  <c r="N226" i="25"/>
  <c r="N211" i="25"/>
  <c r="N210" i="25"/>
  <c r="N207" i="25"/>
  <c r="N203" i="25"/>
  <c r="N199" i="25"/>
  <c r="N198" i="25"/>
  <c r="N197" i="25"/>
  <c r="N193" i="25"/>
  <c r="N190" i="25"/>
  <c r="N186" i="25"/>
  <c r="N182" i="25"/>
  <c r="N175" i="25"/>
  <c r="N174" i="25"/>
  <c r="N173" i="25"/>
  <c r="N170" i="25"/>
  <c r="N169" i="25"/>
  <c r="N168" i="25"/>
  <c r="N161" i="25"/>
  <c r="N159" i="25"/>
  <c r="N154" i="25"/>
  <c r="N153" i="25"/>
  <c r="N150" i="25"/>
  <c r="N147" i="25"/>
  <c r="N146" i="25"/>
  <c r="N143" i="25"/>
  <c r="N137" i="25"/>
  <c r="N134" i="25"/>
  <c r="N130" i="25"/>
  <c r="N129" i="25"/>
  <c r="N127" i="25"/>
  <c r="N119" i="25"/>
  <c r="N118" i="25"/>
  <c r="N117" i="25"/>
  <c r="N113" i="25"/>
  <c r="N109" i="25"/>
  <c r="N108" i="25"/>
  <c r="N105" i="25"/>
  <c r="N104" i="25"/>
  <c r="N103" i="25"/>
  <c r="N102" i="25"/>
  <c r="N97" i="25"/>
  <c r="N92" i="25"/>
  <c r="N89" i="25"/>
  <c r="N85" i="25"/>
  <c r="N84" i="25"/>
  <c r="N81" i="25"/>
  <c r="N78" i="25"/>
  <c r="N77" i="25"/>
  <c r="N72" i="25"/>
  <c r="N68" i="25"/>
  <c r="N67" i="25"/>
  <c r="N66" i="25"/>
  <c r="N62" i="25"/>
  <c r="N61" i="25"/>
  <c r="N55" i="25"/>
  <c r="N54" i="25"/>
  <c r="N51" i="25"/>
  <c r="N48" i="25"/>
  <c r="N47" i="25"/>
  <c r="N43" i="25"/>
  <c r="N40" i="25"/>
  <c r="N37" i="25"/>
  <c r="N33" i="25"/>
  <c r="N30" i="25"/>
  <c r="N25" i="25"/>
  <c r="N24" i="25"/>
  <c r="N23" i="25"/>
  <c r="N22" i="25"/>
  <c r="N21" i="25"/>
  <c r="J188" i="25" l="1"/>
  <c r="K189" i="25"/>
  <c r="K188" i="25" s="1"/>
  <c r="J195" i="25"/>
  <c r="K196" i="25"/>
  <c r="K195" i="25" s="1"/>
  <c r="J132" i="25"/>
  <c r="J131" i="25" s="1"/>
  <c r="K133" i="25"/>
  <c r="K132" i="25" s="1"/>
  <c r="K131" i="25" s="1"/>
  <c r="K110" i="25"/>
  <c r="K106" i="25" s="1"/>
  <c r="H120" i="25"/>
  <c r="K71" i="25"/>
  <c r="K70" i="25" s="1"/>
  <c r="G26" i="25"/>
  <c r="J217" i="25"/>
  <c r="K218" i="25"/>
  <c r="K217" i="25" s="1"/>
  <c r="J227" i="25"/>
  <c r="K228" i="25"/>
  <c r="K227" i="25" s="1"/>
  <c r="K202" i="25"/>
  <c r="J219" i="25"/>
  <c r="K220" i="25"/>
  <c r="K219" i="25" s="1"/>
  <c r="G183" i="25"/>
  <c r="G176" i="25" s="1"/>
  <c r="G162" i="25" s="1"/>
  <c r="K79" i="25"/>
  <c r="J171" i="25"/>
  <c r="J165" i="25" s="1"/>
  <c r="J163" i="25" s="1"/>
  <c r="J141" i="25"/>
  <c r="K142" i="25"/>
  <c r="J73" i="25"/>
  <c r="J70" i="25" s="1"/>
  <c r="K74" i="25"/>
  <c r="K73" i="25" s="1"/>
  <c r="K36" i="25"/>
  <c r="J82" i="25"/>
  <c r="J79" i="25" s="1"/>
  <c r="K83" i="25"/>
  <c r="K82" i="25" s="1"/>
  <c r="K49" i="25"/>
  <c r="J27" i="25"/>
  <c r="K28" i="25"/>
  <c r="K27" i="25" s="1"/>
  <c r="J191" i="25"/>
  <c r="K212" i="25"/>
  <c r="K204" i="25"/>
  <c r="J184" i="25"/>
  <c r="J183" i="25" s="1"/>
  <c r="K185" i="25"/>
  <c r="K184" i="25" s="1"/>
  <c r="K183" i="25" s="1"/>
  <c r="J122" i="25"/>
  <c r="J121" i="25" s="1"/>
  <c r="K123" i="25"/>
  <c r="K122" i="25" s="1"/>
  <c r="K121" i="25" s="1"/>
  <c r="K96" i="25"/>
  <c r="K95" i="25" s="1"/>
  <c r="K93" i="25" s="1"/>
  <c r="J95" i="25"/>
  <c r="J93" i="25" s="1"/>
  <c r="J38" i="25"/>
  <c r="J35" i="25" s="1"/>
  <c r="J34" i="25" s="1"/>
  <c r="K39" i="25"/>
  <c r="J212" i="25"/>
  <c r="J208" i="25"/>
  <c r="J204" i="25" s="1"/>
  <c r="J201" i="25" s="1"/>
  <c r="K209" i="25"/>
  <c r="K208" i="25" s="1"/>
  <c r="J180" i="25"/>
  <c r="K181" i="25"/>
  <c r="K180" i="25" s="1"/>
  <c r="K191" i="25"/>
  <c r="J177" i="25"/>
  <c r="K178" i="25"/>
  <c r="J160" i="25"/>
  <c r="G158" i="25"/>
  <c r="G155" i="25" s="1"/>
  <c r="G140" i="25" s="1"/>
  <c r="G138" i="25" s="1"/>
  <c r="G120" i="25" s="1"/>
  <c r="J151" i="25"/>
  <c r="J148" i="25" s="1"/>
  <c r="K152" i="25"/>
  <c r="K151" i="25" s="1"/>
  <c r="K148" i="25" s="1"/>
  <c r="J99" i="25"/>
  <c r="G98" i="25"/>
  <c r="G86" i="25" s="1"/>
  <c r="G56" i="25" s="1"/>
  <c r="G16" i="25" s="1"/>
  <c r="K163" i="25"/>
  <c r="J45" i="25"/>
  <c r="J44" i="25" s="1"/>
  <c r="K46" i="25"/>
  <c r="K45" i="25" s="1"/>
  <c r="K44" i="25" s="1"/>
  <c r="J19" i="25"/>
  <c r="J18" i="25" s="1"/>
  <c r="J17" i="25" s="1"/>
  <c r="K20" i="25"/>
  <c r="K19" i="25" s="1"/>
  <c r="K18" i="25" s="1"/>
  <c r="K17" i="25" s="1"/>
  <c r="K88" i="25"/>
  <c r="K87" i="25" s="1"/>
  <c r="J87" i="25"/>
  <c r="N63" i="25"/>
  <c r="N29" i="25"/>
  <c r="H236" i="25"/>
  <c r="N28" i="25"/>
  <c r="N32" i="25"/>
  <c r="N31" i="25" s="1"/>
  <c r="N53" i="25"/>
  <c r="N52" i="25" s="1"/>
  <c r="C236" i="25"/>
  <c r="N80" i="25"/>
  <c r="N116" i="25"/>
  <c r="N179" i="25"/>
  <c r="N46" i="25"/>
  <c r="N45" i="25" s="1"/>
  <c r="N44" i="25" s="1"/>
  <c r="N123" i="25"/>
  <c r="N185" i="25"/>
  <c r="N184" i="25" s="1"/>
  <c r="N194" i="25"/>
  <c r="N192" i="25" s="1"/>
  <c r="N218" i="25"/>
  <c r="D236" i="25"/>
  <c r="N157" i="25"/>
  <c r="I236" i="25"/>
  <c r="M236" i="25"/>
  <c r="N232" i="25"/>
  <c r="K160" i="25" l="1"/>
  <c r="J158" i="25"/>
  <c r="J155" i="25" s="1"/>
  <c r="J140" i="25" s="1"/>
  <c r="J138" i="25" s="1"/>
  <c r="K177" i="25"/>
  <c r="K176" i="25" s="1"/>
  <c r="K162" i="25" s="1"/>
  <c r="N178" i="25"/>
  <c r="N177" i="25"/>
  <c r="J176" i="25"/>
  <c r="J162" i="25" s="1"/>
  <c r="K38" i="25"/>
  <c r="N39" i="25"/>
  <c r="N38" i="25" s="1"/>
  <c r="K99" i="25"/>
  <c r="J98" i="25"/>
  <c r="J86" i="25" s="1"/>
  <c r="J56" i="25" s="1"/>
  <c r="K201" i="25"/>
  <c r="J26" i="25"/>
  <c r="J16" i="25" s="1"/>
  <c r="K35" i="25"/>
  <c r="K34" i="25" s="1"/>
  <c r="K26" i="25" s="1"/>
  <c r="K141" i="25"/>
  <c r="N142" i="25"/>
  <c r="E236" i="25"/>
  <c r="N220" i="25"/>
  <c r="N219" i="25" s="1"/>
  <c r="N217" i="25" s="1"/>
  <c r="N145" i="25"/>
  <c r="N144" i="25" s="1"/>
  <c r="N141" i="25" s="1"/>
  <c r="N214" i="25"/>
  <c r="N91" i="25"/>
  <c r="N90" i="25" s="1"/>
  <c r="N74" i="25"/>
  <c r="N65" i="25"/>
  <c r="N64" i="25" s="1"/>
  <c r="N42" i="25"/>
  <c r="N41" i="25" s="1"/>
  <c r="N27" i="25"/>
  <c r="N101" i="25"/>
  <c r="N100" i="25" s="1"/>
  <c r="N60" i="25"/>
  <c r="N59" i="25" s="1"/>
  <c r="N58" i="25" s="1"/>
  <c r="N57" i="25" s="1"/>
  <c r="F236" i="25"/>
  <c r="N156" i="25"/>
  <c r="N112" i="25"/>
  <c r="N111" i="25" s="1"/>
  <c r="N110" i="25" s="1"/>
  <c r="N115" i="25"/>
  <c r="N114" i="25" s="1"/>
  <c r="N231" i="25"/>
  <c r="N230" i="25" s="1"/>
  <c r="N229" i="25" s="1"/>
  <c r="N50" i="25"/>
  <c r="N49" i="25" s="1"/>
  <c r="L236" i="25"/>
  <c r="N76" i="25"/>
  <c r="N75" i="25" s="1"/>
  <c r="J120" i="25" l="1"/>
  <c r="K98" i="25"/>
  <c r="K86" i="25" s="1"/>
  <c r="K56" i="25" s="1"/>
  <c r="K16" i="25" s="1"/>
  <c r="N99" i="25"/>
  <c r="N98" i="25" s="1"/>
  <c r="K158" i="25"/>
  <c r="K155" i="25" s="1"/>
  <c r="K140" i="25" s="1"/>
  <c r="K138" i="25" s="1"/>
  <c r="K120" i="25" s="1"/>
  <c r="N160" i="25"/>
  <c r="N158" i="25" s="1"/>
  <c r="N155" i="25" s="1"/>
  <c r="N83" i="25"/>
  <c r="N82" i="25" s="1"/>
  <c r="N79" i="25" s="1"/>
  <c r="N222" i="25"/>
  <c r="N181" i="25"/>
  <c r="N180" i="25" s="1"/>
  <c r="N149" i="25"/>
  <c r="N36" i="25"/>
  <c r="N35" i="25" s="1"/>
  <c r="N34" i="25" s="1"/>
  <c r="N26" i="25" s="1"/>
  <c r="N228" i="25"/>
  <c r="N227" i="25" s="1"/>
  <c r="G236" i="25"/>
  <c r="N126" i="25"/>
  <c r="N125" i="25" s="1"/>
  <c r="N124" i="25" s="1"/>
  <c r="N122" i="25" s="1"/>
  <c r="N206" i="25"/>
  <c r="N205" i="25" s="1"/>
  <c r="N73" i="25"/>
  <c r="N133" i="25" l="1"/>
  <c r="N132" i="25" s="1"/>
  <c r="N107" i="25"/>
  <c r="N106" i="25" s="1"/>
  <c r="N216" i="25"/>
  <c r="N215" i="25" s="1"/>
  <c r="N213" i="25" s="1"/>
  <c r="N71" i="25"/>
  <c r="N70" i="25" s="1"/>
  <c r="N139" i="25"/>
  <c r="N202" i="25"/>
  <c r="N152" i="25"/>
  <c r="N151" i="25" s="1"/>
  <c r="N148" i="25" s="1"/>
  <c r="N140" i="25" s="1"/>
  <c r="N172" i="25"/>
  <c r="N171" i="25" s="1"/>
  <c r="N189" i="25"/>
  <c r="N188" i="25" s="1"/>
  <c r="N183" i="25" s="1"/>
  <c r="N176" i="25" s="1"/>
  <c r="N225" i="25"/>
  <c r="N224" i="25" s="1"/>
  <c r="N223" i="25" s="1"/>
  <c r="N221" i="25" s="1"/>
  <c r="N136" i="25"/>
  <c r="N135" i="25" s="1"/>
  <c r="N96" i="25"/>
  <c r="N95" i="25" s="1"/>
  <c r="J236" i="25"/>
  <c r="N167" i="25"/>
  <c r="N166" i="25" s="1"/>
  <c r="N88" i="25"/>
  <c r="N87" i="25" s="1"/>
  <c r="N196" i="25"/>
  <c r="N195" i="25" s="1"/>
  <c r="N191" i="25" s="1"/>
  <c r="N209" i="25"/>
  <c r="N208" i="25" s="1"/>
  <c r="N204" i="25" s="1"/>
  <c r="N94" i="25"/>
  <c r="N93" i="25" s="1"/>
  <c r="N20" i="25"/>
  <c r="N19" i="25" s="1"/>
  <c r="N18" i="25" s="1"/>
  <c r="N17" i="25" s="1"/>
  <c r="N164" i="25"/>
  <c r="N165" i="25" l="1"/>
  <c r="N163" i="25" s="1"/>
  <c r="N131" i="25"/>
  <c r="N121" i="25" s="1"/>
  <c r="N86" i="25"/>
  <c r="N56" i="25"/>
  <c r="N16" i="25" s="1"/>
  <c r="N201" i="25"/>
  <c r="K236" i="25"/>
  <c r="N138" i="25"/>
  <c r="N212" i="25"/>
  <c r="N162" i="25" l="1"/>
  <c r="N120" i="25" s="1"/>
  <c r="N236" i="25" s="1"/>
</calcChain>
</file>

<file path=xl/sharedStrings.xml><?xml version="1.0" encoding="utf-8"?>
<sst xmlns="http://schemas.openxmlformats.org/spreadsheetml/2006/main" count="261" uniqueCount="169">
  <si>
    <t>Cuadro 7. COMPONENTES NORMALIZADOS DE LA POSICIÓN DE INVERSIÓN INTERNACIONAL</t>
  </si>
  <si>
    <t>(en millones de balboas)</t>
  </si>
  <si>
    <t>Partida</t>
  </si>
  <si>
    <t>Primer trimestre</t>
  </si>
  <si>
    <t>Transac- ciones</t>
  </si>
  <si>
    <t>(E) Cifras estimadas.</t>
  </si>
  <si>
    <t>República de Panamá</t>
  </si>
  <si>
    <t>CONTRALORÍA GENERAL DE LA REPÚBLICA</t>
  </si>
  <si>
    <t>Instituto Nacional de Estadística y Censo</t>
  </si>
  <si>
    <t>0.0 Cuando la cantidad es menor a la unidad o fracción decimal adoptada para la expresión del dato.</t>
  </si>
  <si>
    <t>Componentes normalizados de la Posición</t>
  </si>
  <si>
    <t>de inversión internacional</t>
  </si>
  <si>
    <t>I.  Activos</t>
  </si>
  <si>
    <t xml:space="preserve">  1.  Inversión directa en el extranjero</t>
  </si>
  <si>
    <t xml:space="preserve">       1.1.1  Acciones y utilidades reinvertidas</t>
  </si>
  <si>
    <t xml:space="preserve">                        Activos frente a empresas filiales</t>
  </si>
  <si>
    <t xml:space="preserve">                                Bancos de licencia general</t>
  </si>
  <si>
    <t xml:space="preserve">                                Bancos de licencia internacional</t>
  </si>
  <si>
    <t xml:space="preserve">                                Empresas de la Zona Libre de Colón</t>
  </si>
  <si>
    <t xml:space="preserve">                                Otras empresas</t>
  </si>
  <si>
    <t xml:space="preserve">                        Pasivos frente a empresas filiales</t>
  </si>
  <si>
    <t xml:space="preserve">       1.1.2  Otro capital</t>
  </si>
  <si>
    <t xml:space="preserve">  2.  Inversión de cartera</t>
  </si>
  <si>
    <t xml:space="preserve">      2.1.1  Títulos de participación en el capital</t>
  </si>
  <si>
    <t xml:space="preserve">                2.1.1.1  Autoridades monetarias</t>
  </si>
  <si>
    <t xml:space="preserve">                2.1.1.2  Gobierno general</t>
  </si>
  <si>
    <t xml:space="preserve">                2.1.1.3  Bancos</t>
  </si>
  <si>
    <t xml:space="preserve">                2.1.1.4  Otros sectores</t>
  </si>
  <si>
    <t xml:space="preserve">      2.1.2  Títulos de deuda</t>
  </si>
  <si>
    <t xml:space="preserve">               2.1.2.1  Bonos y pagarés</t>
  </si>
  <si>
    <t xml:space="preserve">                               Autoridades monetarias</t>
  </si>
  <si>
    <t xml:space="preserve">                               Gobierno general</t>
  </si>
  <si>
    <t xml:space="preserve">                               Bancos</t>
  </si>
  <si>
    <t xml:space="preserve">                                    Bancos de licencia general</t>
  </si>
  <si>
    <t xml:space="preserve">                                    Bancos de licencia internacional</t>
  </si>
  <si>
    <t xml:space="preserve">                               Otros sectores</t>
  </si>
  <si>
    <t xml:space="preserve">                                    Empresas de la Zona Libre de Colón</t>
  </si>
  <si>
    <t xml:space="preserve">                                    Otras empresas</t>
  </si>
  <si>
    <t xml:space="preserve">               2.1.2.2  Instrumentos del mercado monetario</t>
  </si>
  <si>
    <t xml:space="preserve">               2.1.2.3  Instrumentos financieros derivados</t>
  </si>
  <si>
    <t xml:space="preserve">       3.1.1  Créditos comerciales</t>
  </si>
  <si>
    <t xml:space="preserve">                3.1.1.2  Otros sectores</t>
  </si>
  <si>
    <t xml:space="preserve">                                A largo plazo</t>
  </si>
  <si>
    <t xml:space="preserve">                                     Empresas de inversión directa</t>
  </si>
  <si>
    <t xml:space="preserve">                                     Empresas de inversión de cartera</t>
  </si>
  <si>
    <t xml:space="preserve">                                     Empresas de la Zona Libre de Colón</t>
  </si>
  <si>
    <t xml:space="preserve">                                     Empresas de inversión nacional</t>
  </si>
  <si>
    <t xml:space="preserve">                                A corto plazo</t>
  </si>
  <si>
    <t xml:space="preserve">       3.1.2  Préstamos</t>
  </si>
  <si>
    <t xml:space="preserve">                3.1.2.1  Autoridades monetarias</t>
  </si>
  <si>
    <t xml:space="preserve">                3.1.2.2  Gobierno general</t>
  </si>
  <si>
    <t xml:space="preserve">                3.1.2.3  Bancos</t>
  </si>
  <si>
    <t xml:space="preserve">                                 A largo plazo</t>
  </si>
  <si>
    <t xml:space="preserve">                                 A corto plazo</t>
  </si>
  <si>
    <t xml:space="preserve">                                         Bancos de licencia general</t>
  </si>
  <si>
    <t xml:space="preserve">                                         Bancos de licencia internacional</t>
  </si>
  <si>
    <t xml:space="preserve">                3.1.2.4  Otros sectores</t>
  </si>
  <si>
    <t xml:space="preserve">       3.1.3  Moneda y depósitos</t>
  </si>
  <si>
    <t xml:space="preserve">                3.1.3.1  Autoridades monetarias</t>
  </si>
  <si>
    <t xml:space="preserve">                3.1.3.2  Gobierno general</t>
  </si>
  <si>
    <t xml:space="preserve">                3.1.3.3  Bancos</t>
  </si>
  <si>
    <t xml:space="preserve">                                Bancos de licencia  internacional</t>
  </si>
  <si>
    <t xml:space="preserve">                3.1.3.4  Otros sectores</t>
  </si>
  <si>
    <t xml:space="preserve">                3.1.4.1  Autoridades monetarias</t>
  </si>
  <si>
    <t xml:space="preserve">                3.1.4.2  Gobierno general</t>
  </si>
  <si>
    <t xml:space="preserve">                3.1.4.3  Bancos</t>
  </si>
  <si>
    <t xml:space="preserve">                                        Bancos de licencia general</t>
  </si>
  <si>
    <t xml:space="preserve">                                        Bancos de licencia internacional</t>
  </si>
  <si>
    <t xml:space="preserve">                3.1.4.4  Otros sectores</t>
  </si>
  <si>
    <t xml:space="preserve">                                        Autoridad del Canal de Panamá</t>
  </si>
  <si>
    <t xml:space="preserve">                                        Empresas de inversión directa</t>
  </si>
  <si>
    <t xml:space="preserve">                                        Empresas de inversión de cartera</t>
  </si>
  <si>
    <t xml:space="preserve">                                        Empresas de la Zona Libre de Colón</t>
  </si>
  <si>
    <t xml:space="preserve">                                        Empresas de inversión nacional</t>
  </si>
  <si>
    <t xml:space="preserve">  4.  Activos de reserva</t>
  </si>
  <si>
    <t xml:space="preserve">      4.1  Oro monetario</t>
  </si>
  <si>
    <t xml:space="preserve">      4.2  Derechos Especiales de Giro</t>
  </si>
  <si>
    <t xml:space="preserve">      4.3  Posición de reserva en el Fondo Monetario Internacional</t>
  </si>
  <si>
    <t xml:space="preserve">      4.4  Divisas</t>
  </si>
  <si>
    <t xml:space="preserve">             4.4.1  Moneda y depósitos</t>
  </si>
  <si>
    <t xml:space="preserve">                       4.4.1.1  Autoridades monetarias</t>
  </si>
  <si>
    <t xml:space="preserve">                       4.4.1.2  Bancos</t>
  </si>
  <si>
    <t xml:space="preserve">             4.4.2  Valores</t>
  </si>
  <si>
    <t xml:space="preserve">                       4.4.2.1  Participaciones de capital</t>
  </si>
  <si>
    <t xml:space="preserve">                       4.4.2.2  Bonos y pagarés</t>
  </si>
  <si>
    <t xml:space="preserve">                       4.4.2.3  Instrumentos del mercado monetario</t>
  </si>
  <si>
    <t xml:space="preserve">                       4.4.2.4  Instrumentos financieros derivados (neto)</t>
  </si>
  <si>
    <t xml:space="preserve">       4.5  Otros activos</t>
  </si>
  <si>
    <t>II. Pasivos</t>
  </si>
  <si>
    <t xml:space="preserve">  1.  Inversión directa en la economía declarante</t>
  </si>
  <si>
    <t xml:space="preserve">      1.2.1    Acciones y utilidades reinvertidas</t>
  </si>
  <si>
    <t xml:space="preserve">                 1.2.1.1  Activos frente a inversionistas directos</t>
  </si>
  <si>
    <t xml:space="preserve">                 1.2.1.2  Pasivos frente a inversionistas directos</t>
  </si>
  <si>
    <t xml:space="preserve">                                Otros</t>
  </si>
  <si>
    <t xml:space="preserve">                                        Otras empresas</t>
  </si>
  <si>
    <t xml:space="preserve">      1.2.2  Otro capital</t>
  </si>
  <si>
    <t xml:space="preserve">               1.2.2.1  Activos frente a inversionistas directos</t>
  </si>
  <si>
    <t xml:space="preserve">               1.2.2.2  Pasivos frente a inversionistas directos</t>
  </si>
  <si>
    <t xml:space="preserve">      2.2.1  Títulos de participación en el capital</t>
  </si>
  <si>
    <t xml:space="preserve">      2.2.2  Títulos de deuda</t>
  </si>
  <si>
    <t xml:space="preserve">               2.2.2.1  Bonos y pagarés</t>
  </si>
  <si>
    <t xml:space="preserve">                                Autoridades monetarias</t>
  </si>
  <si>
    <t xml:space="preserve">                                Gobierno general</t>
  </si>
  <si>
    <t xml:space="preserve">                                Bancos</t>
  </si>
  <si>
    <t xml:space="preserve">                                Otros sectores</t>
  </si>
  <si>
    <t xml:space="preserve">               2.2.2.2  Instrumentos del mercado monetario</t>
  </si>
  <si>
    <t xml:space="preserve">                2.2.2.3  Instrumentos financieros derivados</t>
  </si>
  <si>
    <t xml:space="preserve">  3.  Otra inversión</t>
  </si>
  <si>
    <t xml:space="preserve">       3.2.1  Créditos comerciales</t>
  </si>
  <si>
    <t xml:space="preserve">                3.2.1.1  Gobierno general</t>
  </si>
  <si>
    <t xml:space="preserve">                3.2.1.2  Otros sectores</t>
  </si>
  <si>
    <t xml:space="preserve">                                    A largo plazo</t>
  </si>
  <si>
    <t xml:space="preserve">                                           Empresas de inversión directa</t>
  </si>
  <si>
    <t xml:space="preserve">                                           Empresas de la Zona Libre de Colón</t>
  </si>
  <si>
    <t xml:space="preserve">                                           Empresas de inversión nacional</t>
  </si>
  <si>
    <t xml:space="preserve">                                    A corto plazo</t>
  </si>
  <si>
    <t xml:space="preserve">                                           Empresas de inversión de cartera</t>
  </si>
  <si>
    <t xml:space="preserve">       3.2.2  Préstamos</t>
  </si>
  <si>
    <t xml:space="preserve">                3.2.2.1  Autoridades monetarias</t>
  </si>
  <si>
    <t xml:space="preserve">                3.2.2.2  Gobierno general</t>
  </si>
  <si>
    <t xml:space="preserve">                                     A largo plazo</t>
  </si>
  <si>
    <t xml:space="preserve">                                     A corto plazo</t>
  </si>
  <si>
    <t xml:space="preserve">                3.2.2.3  Bancos</t>
  </si>
  <si>
    <t xml:space="preserve">                                            Bancos de licencia general</t>
  </si>
  <si>
    <t xml:space="preserve">                                            Bancos de licencia internacional</t>
  </si>
  <si>
    <t xml:space="preserve">                3.2.2.4  Otros sectores</t>
  </si>
  <si>
    <t xml:space="preserve">                                            Empresas de inversión nacional</t>
  </si>
  <si>
    <t xml:space="preserve">                                            Entidades Descentralizadas</t>
  </si>
  <si>
    <t xml:space="preserve">                                            Empresas de inversión directa</t>
  </si>
  <si>
    <t xml:space="preserve">                                            Empresas de inversión de cartera</t>
  </si>
  <si>
    <t xml:space="preserve">                                            Empresas de la Zona Libre de Colón</t>
  </si>
  <si>
    <t xml:space="preserve">       3.2.3  Moneda y depósitos</t>
  </si>
  <si>
    <t xml:space="preserve">                3.2.3.1  Autoridades monetarias</t>
  </si>
  <si>
    <t xml:space="preserve">                3.2.3.2  Gobierno general</t>
  </si>
  <si>
    <t xml:space="preserve">                3.2.3.3  Bancos</t>
  </si>
  <si>
    <t xml:space="preserve">                                  Bancos de licencia general</t>
  </si>
  <si>
    <t xml:space="preserve">                                          A largo plazo</t>
  </si>
  <si>
    <t xml:space="preserve">                                          A corto plazo</t>
  </si>
  <si>
    <t xml:space="preserve">                                  Bancos de licencia internacional</t>
  </si>
  <si>
    <t xml:space="preserve">                3.2.3.4  Otros sectores</t>
  </si>
  <si>
    <t xml:space="preserve">       3.2.4  Otros pasivos</t>
  </si>
  <si>
    <t xml:space="preserve">                3.2.4.1  Autoridades monetarias</t>
  </si>
  <si>
    <t xml:space="preserve">                                          Otros</t>
  </si>
  <si>
    <t xml:space="preserve">                3.2.4.2  Gobierno general</t>
  </si>
  <si>
    <t xml:space="preserve">                3.2.4.3  Bancos</t>
  </si>
  <si>
    <t xml:space="preserve">                                              Bancos de licencia general - neto</t>
  </si>
  <si>
    <t xml:space="preserve">                                              Bancos de licencia internacional - neto</t>
  </si>
  <si>
    <t xml:space="preserve">                3.2.4.4  Otros sectores</t>
  </si>
  <si>
    <t xml:space="preserve">                                         Otros</t>
  </si>
  <si>
    <t xml:space="preserve">                                               Primas de seguro de vida</t>
  </si>
  <si>
    <t xml:space="preserve">                                               Empresas de inversión directa</t>
  </si>
  <si>
    <t xml:space="preserve">                                               Empresas de inversión de cartera</t>
  </si>
  <si>
    <t xml:space="preserve">                                               Empresas de la Zona Libre de Colón</t>
  </si>
  <si>
    <t xml:space="preserve">                                               Empresas de inversión nacional</t>
  </si>
  <si>
    <t>III. Posición de inversión internacional neta  (I-II)</t>
  </si>
  <si>
    <t xml:space="preserve">       3.1.4  Otros activos</t>
  </si>
  <si>
    <t>I.  Activos (Continuación):</t>
  </si>
  <si>
    <t>II. Pasivos (Continuación):</t>
  </si>
  <si>
    <t>Posición al final</t>
  </si>
  <si>
    <t>Posición al inicio</t>
  </si>
  <si>
    <t>2021 (E)</t>
  </si>
  <si>
    <t>(P) Cifras preliminares.</t>
  </si>
  <si>
    <t>Segundo trimestre</t>
  </si>
  <si>
    <t>Tercer trimestre</t>
  </si>
  <si>
    <t>Línea num.</t>
  </si>
  <si>
    <t>Línea núm.</t>
  </si>
  <si>
    <t>EN LA RÉPUBLICA, SEGÚN PARTIDA: ENERO A SEPTIEMBRE 2021</t>
  </si>
  <si>
    <t>Otras va-riaciones</t>
  </si>
  <si>
    <t>NOTA: La diferencia que se observa entre el total y los parciales se debe al redondeo.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</si>
</sst>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1" xfId="0" applyNumberFormat="1" applyFont="1" applyFill="1" applyBorder="1" applyAlignment="1">
      <alignment vertical="center"/>
    </xf>
    <xf numFmtId="0" fontId="1" fillId="2" borderId="4" xfId="0" applyNumberFormat="1" applyFont="1" applyFill="1" applyBorder="1" applyAlignment="1">
      <alignment vertical="center"/>
    </xf>
    <xf numFmtId="0" fontId="1" fillId="2" borderId="4" xfId="0" applyNumberFormat="1" applyFont="1" applyFill="1" applyBorder="1" applyAlignment="1">
      <alignment horizontal="center" vertical="center"/>
    </xf>
    <xf numFmtId="0" fontId="1" fillId="2" borderId="13" xfId="0" applyNumberFormat="1" applyFont="1" applyFill="1" applyBorder="1" applyAlignment="1">
      <alignment vertical="center"/>
    </xf>
    <xf numFmtId="164" fontId="2" fillId="0" borderId="12" xfId="0" applyNumberFormat="1" applyFont="1" applyFill="1" applyBorder="1" applyProtection="1"/>
    <xf numFmtId="164" fontId="2" fillId="0" borderId="12" xfId="0" applyNumberFormat="1" applyFont="1" applyFill="1" applyBorder="1" applyAlignment="1" applyProtection="1">
      <alignment horizontal="right"/>
    </xf>
    <xf numFmtId="164" fontId="1" fillId="0" borderId="12" xfId="0" applyNumberFormat="1" applyFont="1" applyFill="1" applyBorder="1" applyAlignment="1" applyProtection="1">
      <alignment horizontal="right"/>
    </xf>
    <xf numFmtId="0" fontId="2" fillId="0" borderId="0" xfId="0" applyNumberFormat="1" applyFont="1" applyFill="1"/>
    <xf numFmtId="0" fontId="1" fillId="0" borderId="0" xfId="0" applyNumberFormat="1" applyFont="1" applyFill="1"/>
    <xf numFmtId="0" fontId="2" fillId="0" borderId="0" xfId="0" applyNumberFormat="1" applyFont="1" applyFill="1" applyProtection="1"/>
    <xf numFmtId="0" fontId="2" fillId="0" borderId="10" xfId="0" applyNumberFormat="1" applyFont="1" applyFill="1" applyBorder="1" applyProtection="1"/>
    <xf numFmtId="0" fontId="2" fillId="0" borderId="14" xfId="0" applyNumberFormat="1" applyFont="1" applyFill="1" applyBorder="1" applyProtection="1"/>
    <xf numFmtId="0" fontId="2" fillId="0" borderId="0" xfId="0" applyNumberFormat="1" applyFont="1" applyFill="1" applyAlignment="1"/>
    <xf numFmtId="0" fontId="2" fillId="0" borderId="0" xfId="0" applyNumberFormat="1" applyFont="1" applyFill="1" applyAlignment="1" applyProtection="1"/>
    <xf numFmtId="0" fontId="2" fillId="3" borderId="0" xfId="0" applyNumberFormat="1" applyFont="1" applyFill="1"/>
    <xf numFmtId="164" fontId="1" fillId="0" borderId="12" xfId="0" applyNumberFormat="1" applyFont="1" applyFill="1" applyBorder="1" applyProtection="1"/>
    <xf numFmtId="0" fontId="2" fillId="0" borderId="1" xfId="0" applyNumberFormat="1" applyFont="1" applyFill="1" applyBorder="1"/>
    <xf numFmtId="0" fontId="2" fillId="0" borderId="4" xfId="0" applyNumberFormat="1" applyFont="1" applyFill="1" applyBorder="1"/>
    <xf numFmtId="0" fontId="2" fillId="0" borderId="13" xfId="0" applyNumberFormat="1" applyFont="1" applyFill="1" applyBorder="1"/>
    <xf numFmtId="0" fontId="2" fillId="0" borderId="2" xfId="0" applyNumberFormat="1" applyFont="1" applyFill="1" applyBorder="1"/>
    <xf numFmtId="0" fontId="2" fillId="0" borderId="5" xfId="0" applyNumberFormat="1" applyFont="1" applyFill="1" applyBorder="1"/>
    <xf numFmtId="0" fontId="2" fillId="0" borderId="10" xfId="0" applyNumberFormat="1" applyFont="1" applyFill="1" applyBorder="1" applyAlignment="1" applyProtection="1"/>
    <xf numFmtId="0" fontId="2" fillId="0" borderId="12" xfId="0" applyNumberFormat="1" applyFont="1" applyFill="1" applyBorder="1" applyAlignment="1" applyProtection="1"/>
    <xf numFmtId="0" fontId="2" fillId="0" borderId="12" xfId="0" applyNumberFormat="1" applyFont="1" applyFill="1" applyBorder="1" applyAlignment="1" applyProtection="1">
      <protection locked="0"/>
    </xf>
    <xf numFmtId="0" fontId="2" fillId="0" borderId="12" xfId="0" quotePrefix="1" applyNumberFormat="1" applyFont="1" applyFill="1" applyBorder="1" applyAlignment="1" applyProtection="1"/>
    <xf numFmtId="0" fontId="2" fillId="0" borderId="12" xfId="0" quotePrefix="1" applyNumberFormat="1" applyFont="1" applyFill="1" applyBorder="1" applyAlignment="1" applyProtection="1">
      <protection locked="0"/>
    </xf>
    <xf numFmtId="0" fontId="2" fillId="0" borderId="12" xfId="0" applyNumberFormat="1" applyFont="1" applyFill="1" applyBorder="1" applyAlignment="1" applyProtection="1">
      <alignment horizontal="left"/>
      <protection locked="0"/>
    </xf>
    <xf numFmtId="0" fontId="2" fillId="0" borderId="14" xfId="0" applyNumberFormat="1" applyFont="1" applyFill="1" applyBorder="1" applyAlignment="1" applyProtection="1"/>
    <xf numFmtId="0" fontId="2" fillId="0" borderId="6" xfId="0" applyNumberFormat="1" applyFont="1" applyFill="1" applyBorder="1"/>
    <xf numFmtId="0" fontId="1" fillId="0" borderId="0" xfId="0" applyNumberFormat="1" applyFont="1" applyFill="1" applyAlignment="1"/>
    <xf numFmtId="0" fontId="1" fillId="0" borderId="0" xfId="0" applyNumberFormat="1" applyFont="1" applyFill="1" applyAlignment="1">
      <alignment horizontal="right"/>
    </xf>
    <xf numFmtId="0" fontId="1" fillId="2" borderId="8" xfId="0" applyNumberFormat="1" applyFont="1" applyFill="1" applyBorder="1" applyAlignment="1">
      <alignment horizontal="center" vertical="center"/>
    </xf>
    <xf numFmtId="0" fontId="1" fillId="2" borderId="11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0" xfId="0" applyNumberFormat="1" applyFont="1" applyFill="1" applyBorder="1" applyAlignment="1" applyProtection="1">
      <alignment horizontal="center" vertical="center" wrapText="1"/>
    </xf>
    <xf numFmtId="0" fontId="1" fillId="2" borderId="14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2" borderId="5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horizontal="center" vertical="center"/>
    </xf>
    <xf numFmtId="0" fontId="1" fillId="2" borderId="4" xfId="0" applyNumberFormat="1" applyFont="1" applyFill="1" applyBorder="1" applyAlignment="1" applyProtection="1">
      <alignment horizontal="center" vertical="center"/>
    </xf>
    <xf numFmtId="0" fontId="1" fillId="2" borderId="6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 applyProtection="1">
      <alignment horizontal="center" vertical="center"/>
    </xf>
    <xf numFmtId="0" fontId="1" fillId="2" borderId="13" xfId="0" applyNumberFormat="1" applyFont="1" applyFill="1" applyBorder="1" applyAlignment="1" applyProtection="1">
      <alignment horizontal="center" vertical="center"/>
    </xf>
    <xf numFmtId="0" fontId="1" fillId="2" borderId="8" xfId="0" applyNumberFormat="1" applyFont="1" applyFill="1" applyBorder="1" applyAlignment="1" applyProtection="1">
      <alignment horizontal="center" vertical="center"/>
    </xf>
    <xf numFmtId="0" fontId="1" fillId="2" borderId="9" xfId="0" applyNumberFormat="1" applyFont="1" applyFill="1" applyBorder="1" applyAlignment="1" applyProtection="1">
      <alignment horizontal="center" vertical="center"/>
    </xf>
    <xf numFmtId="0" fontId="1" fillId="2" borderId="11" xfId="0" applyNumberFormat="1" applyFont="1" applyFill="1" applyBorder="1" applyAlignment="1" applyProtection="1">
      <alignment horizontal="center" vertical="center"/>
    </xf>
    <xf numFmtId="0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FD9"/>
      <color rgb="FFEFD8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3"/>
  <sheetViews>
    <sheetView showGridLines="0" tabSelected="1" zoomScaleNormal="100" zoomScaleSheetLayoutView="100" workbookViewId="0">
      <pane xSplit="2" ySplit="14" topLeftCell="C15" activePane="bottomRight" state="frozen"/>
      <selection pane="topRight" activeCell="C1" sqref="C1"/>
      <selection pane="bottomLeft" activeCell="A15" sqref="A15"/>
      <selection pane="bottomRight" sqref="A1:F1"/>
    </sheetView>
  </sheetViews>
  <sheetFormatPr baseColWidth="10" defaultRowHeight="12.75" customHeight="1" x14ac:dyDescent="0.2"/>
  <cols>
    <col min="1" max="1" width="6.7109375" style="8" customWidth="1"/>
    <col min="2" max="2" width="63.7109375" style="8" customWidth="1"/>
    <col min="3" max="6" width="10.7109375" style="8" customWidth="1"/>
    <col min="7" max="14" width="13.28515625" style="8" customWidth="1"/>
    <col min="15" max="15" width="6.7109375" style="8" customWidth="1"/>
    <col min="16" max="16384" width="11.42578125" style="8"/>
  </cols>
  <sheetData>
    <row r="1" spans="1:15" ht="12.75" customHeight="1" x14ac:dyDescent="0.2">
      <c r="A1" s="60" t="s">
        <v>6</v>
      </c>
      <c r="B1" s="60"/>
      <c r="C1" s="60"/>
      <c r="D1" s="60"/>
      <c r="E1" s="60"/>
      <c r="F1" s="60"/>
      <c r="G1" s="60" t="s">
        <v>6</v>
      </c>
      <c r="H1" s="60"/>
      <c r="I1" s="60"/>
      <c r="J1" s="60"/>
      <c r="K1" s="60"/>
      <c r="L1" s="60"/>
      <c r="M1" s="60"/>
      <c r="N1" s="60"/>
      <c r="O1" s="60"/>
    </row>
    <row r="2" spans="1:15" ht="12.75" customHeight="1" x14ac:dyDescent="0.2">
      <c r="A2" s="61" t="s">
        <v>7</v>
      </c>
      <c r="B2" s="61"/>
      <c r="C2" s="61"/>
      <c r="D2" s="61"/>
      <c r="E2" s="61"/>
      <c r="F2" s="61"/>
      <c r="G2" s="61" t="s">
        <v>7</v>
      </c>
      <c r="H2" s="61"/>
      <c r="I2" s="61"/>
      <c r="J2" s="61"/>
      <c r="K2" s="61"/>
      <c r="L2" s="61"/>
      <c r="M2" s="61"/>
      <c r="N2" s="61"/>
      <c r="O2" s="61"/>
    </row>
    <row r="3" spans="1:15" ht="12.75" customHeight="1" x14ac:dyDescent="0.2">
      <c r="A3" s="60" t="s">
        <v>8</v>
      </c>
      <c r="B3" s="60"/>
      <c r="C3" s="60"/>
      <c r="D3" s="60"/>
      <c r="E3" s="60"/>
      <c r="F3" s="60"/>
      <c r="G3" s="60" t="s">
        <v>8</v>
      </c>
      <c r="H3" s="60"/>
      <c r="I3" s="60"/>
      <c r="J3" s="60"/>
      <c r="K3" s="60"/>
      <c r="L3" s="60"/>
      <c r="M3" s="60"/>
      <c r="N3" s="60"/>
      <c r="O3" s="60"/>
    </row>
    <row r="4" spans="1:15" ht="6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</row>
    <row r="5" spans="1:15" s="9" customFormat="1" ht="12.75" customHeight="1" x14ac:dyDescent="0.2">
      <c r="A5" s="30" t="s">
        <v>0</v>
      </c>
      <c r="B5" s="13"/>
      <c r="C5" s="13"/>
      <c r="D5" s="13"/>
      <c r="E5" s="13"/>
      <c r="F5" s="13"/>
      <c r="G5" s="13"/>
      <c r="H5" s="13"/>
      <c r="I5" s="13"/>
      <c r="J5" s="13"/>
      <c r="K5" s="8"/>
      <c r="L5" s="8"/>
      <c r="M5" s="8"/>
      <c r="N5" s="8"/>
      <c r="O5" s="31" t="s">
        <v>0</v>
      </c>
    </row>
    <row r="6" spans="1:15" s="9" customFormat="1" ht="12.75" customHeight="1" x14ac:dyDescent="0.2">
      <c r="A6" s="30" t="s">
        <v>166</v>
      </c>
      <c r="B6" s="13"/>
      <c r="C6" s="13"/>
      <c r="D6" s="13"/>
      <c r="E6" s="13"/>
      <c r="F6" s="13"/>
      <c r="G6" s="13"/>
      <c r="H6" s="13"/>
      <c r="I6" s="13"/>
      <c r="J6" s="13"/>
      <c r="K6" s="8"/>
      <c r="L6" s="8"/>
      <c r="M6" s="8"/>
      <c r="N6" s="8"/>
      <c r="O6" s="31" t="s">
        <v>166</v>
      </c>
    </row>
    <row r="7" spans="1:15" ht="6" customHeight="1" x14ac:dyDescent="0.2">
      <c r="B7" s="10"/>
      <c r="C7" s="10"/>
      <c r="D7" s="10"/>
      <c r="E7" s="10"/>
      <c r="F7" s="10"/>
      <c r="G7" s="10"/>
      <c r="H7" s="10"/>
      <c r="I7" s="10"/>
      <c r="J7" s="10"/>
    </row>
    <row r="8" spans="1:15" ht="14.1" customHeight="1" x14ac:dyDescent="0.2">
      <c r="A8" s="39" t="s">
        <v>164</v>
      </c>
      <c r="B8" s="1"/>
      <c r="C8" s="42" t="s">
        <v>10</v>
      </c>
      <c r="D8" s="43"/>
      <c r="E8" s="43"/>
      <c r="F8" s="44"/>
      <c r="G8" s="42" t="s">
        <v>10</v>
      </c>
      <c r="H8" s="43"/>
      <c r="I8" s="43"/>
      <c r="J8" s="43"/>
      <c r="K8" s="43"/>
      <c r="L8" s="43"/>
      <c r="M8" s="43"/>
      <c r="N8" s="44"/>
      <c r="O8" s="45" t="s">
        <v>165</v>
      </c>
    </row>
    <row r="9" spans="1:15" ht="14.1" customHeight="1" x14ac:dyDescent="0.2">
      <c r="A9" s="40"/>
      <c r="B9" s="2"/>
      <c r="C9" s="48" t="s">
        <v>11</v>
      </c>
      <c r="D9" s="49"/>
      <c r="E9" s="49"/>
      <c r="F9" s="50"/>
      <c r="G9" s="48" t="s">
        <v>11</v>
      </c>
      <c r="H9" s="49"/>
      <c r="I9" s="49"/>
      <c r="J9" s="49"/>
      <c r="K9" s="49"/>
      <c r="L9" s="49"/>
      <c r="M9" s="49"/>
      <c r="N9" s="50"/>
      <c r="O9" s="46"/>
    </row>
    <row r="10" spans="1:15" ht="14.1" customHeight="1" x14ac:dyDescent="0.2">
      <c r="A10" s="40"/>
      <c r="B10" s="2"/>
      <c r="C10" s="51" t="s">
        <v>1</v>
      </c>
      <c r="D10" s="52"/>
      <c r="E10" s="52"/>
      <c r="F10" s="53"/>
      <c r="G10" s="51" t="s">
        <v>1</v>
      </c>
      <c r="H10" s="52"/>
      <c r="I10" s="52"/>
      <c r="J10" s="52"/>
      <c r="K10" s="52"/>
      <c r="L10" s="52"/>
      <c r="M10" s="52"/>
      <c r="N10" s="53"/>
      <c r="O10" s="46"/>
    </row>
    <row r="11" spans="1:15" ht="14.1" customHeight="1" x14ac:dyDescent="0.2">
      <c r="A11" s="40"/>
      <c r="B11" s="3" t="s">
        <v>2</v>
      </c>
      <c r="C11" s="54" t="s">
        <v>160</v>
      </c>
      <c r="D11" s="55"/>
      <c r="E11" s="55"/>
      <c r="F11" s="56"/>
      <c r="G11" s="54" t="s">
        <v>160</v>
      </c>
      <c r="H11" s="55"/>
      <c r="I11" s="55"/>
      <c r="J11" s="55"/>
      <c r="K11" s="55"/>
      <c r="L11" s="55"/>
      <c r="M11" s="55"/>
      <c r="N11" s="56"/>
      <c r="O11" s="46"/>
    </row>
    <row r="12" spans="1:15" ht="14.1" customHeight="1" x14ac:dyDescent="0.2">
      <c r="A12" s="40"/>
      <c r="B12" s="2"/>
      <c r="C12" s="57" t="s">
        <v>159</v>
      </c>
      <c r="D12" s="32" t="s">
        <v>3</v>
      </c>
      <c r="E12" s="33"/>
      <c r="F12" s="57" t="s">
        <v>158</v>
      </c>
      <c r="G12" s="57" t="s">
        <v>159</v>
      </c>
      <c r="H12" s="32" t="s">
        <v>162</v>
      </c>
      <c r="I12" s="33"/>
      <c r="J12" s="34" t="s">
        <v>158</v>
      </c>
      <c r="K12" s="57" t="s">
        <v>159</v>
      </c>
      <c r="L12" s="32" t="s">
        <v>163</v>
      </c>
      <c r="M12" s="33"/>
      <c r="N12" s="34" t="s">
        <v>158</v>
      </c>
      <c r="O12" s="46"/>
    </row>
    <row r="13" spans="1:15" ht="14.1" customHeight="1" x14ac:dyDescent="0.2">
      <c r="A13" s="40"/>
      <c r="B13" s="2"/>
      <c r="C13" s="58"/>
      <c r="D13" s="37" t="s">
        <v>4</v>
      </c>
      <c r="E13" s="37" t="s">
        <v>167</v>
      </c>
      <c r="F13" s="58"/>
      <c r="G13" s="58"/>
      <c r="H13" s="37" t="s">
        <v>4</v>
      </c>
      <c r="I13" s="37" t="s">
        <v>167</v>
      </c>
      <c r="J13" s="35"/>
      <c r="K13" s="58"/>
      <c r="L13" s="37" t="s">
        <v>4</v>
      </c>
      <c r="M13" s="37" t="s">
        <v>167</v>
      </c>
      <c r="N13" s="35"/>
      <c r="O13" s="46"/>
    </row>
    <row r="14" spans="1:15" ht="14.1" customHeight="1" x14ac:dyDescent="0.2">
      <c r="A14" s="41"/>
      <c r="B14" s="4"/>
      <c r="C14" s="59"/>
      <c r="D14" s="38"/>
      <c r="E14" s="38"/>
      <c r="F14" s="59"/>
      <c r="G14" s="59"/>
      <c r="H14" s="38"/>
      <c r="I14" s="38"/>
      <c r="J14" s="36"/>
      <c r="K14" s="59"/>
      <c r="L14" s="38"/>
      <c r="M14" s="38"/>
      <c r="N14" s="36"/>
      <c r="O14" s="47"/>
    </row>
    <row r="15" spans="1:15" ht="6" customHeight="1" x14ac:dyDescent="0.2">
      <c r="A15" s="17"/>
      <c r="B15" s="22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20"/>
    </row>
    <row r="16" spans="1:15" ht="12.75" customHeight="1" x14ac:dyDescent="0.2">
      <c r="A16" s="18">
        <v>1</v>
      </c>
      <c r="B16" s="23" t="s">
        <v>12</v>
      </c>
      <c r="C16" s="16">
        <f t="shared" ref="C16:M16" si="0">SUM(C17+C26+C56+C106)</f>
        <v>77468.876110530007</v>
      </c>
      <c r="D16" s="16">
        <f t="shared" si="0"/>
        <v>13.310428480000155</v>
      </c>
      <c r="E16" s="16">
        <f t="shared" si="0"/>
        <v>-27.00293843</v>
      </c>
      <c r="F16" s="16">
        <f t="shared" si="0"/>
        <v>77455.18360058</v>
      </c>
      <c r="G16" s="16">
        <f t="shared" si="0"/>
        <v>77455.18360058</v>
      </c>
      <c r="H16" s="16">
        <f t="shared" si="0"/>
        <v>350.51049985000031</v>
      </c>
      <c r="I16" s="16">
        <f t="shared" si="0"/>
        <v>24.35303154</v>
      </c>
      <c r="J16" s="16">
        <f t="shared" si="0"/>
        <v>77830.04713197003</v>
      </c>
      <c r="K16" s="16">
        <f t="shared" si="0"/>
        <v>77830.04713197003</v>
      </c>
      <c r="L16" s="16">
        <f t="shared" si="0"/>
        <v>3054.2129123299992</v>
      </c>
      <c r="M16" s="16">
        <f t="shared" si="0"/>
        <v>486.42080046000001</v>
      </c>
      <c r="N16" s="16">
        <f t="shared" ref="N16" si="1">SUM(N17+N26+N56+N106)</f>
        <v>81370.680844760005</v>
      </c>
      <c r="O16" s="21">
        <v>1</v>
      </c>
    </row>
    <row r="17" spans="1:15" ht="12.75" customHeight="1" x14ac:dyDescent="0.2">
      <c r="A17" s="18">
        <v>2</v>
      </c>
      <c r="B17" s="23" t="s">
        <v>13</v>
      </c>
      <c r="C17" s="16">
        <f>SUM(C18+C25)</f>
        <v>5552.0830876899972</v>
      </c>
      <c r="D17" s="16">
        <f t="shared" ref="D17:J17" si="2">SUM(D18+D25)</f>
        <v>24.242872479999999</v>
      </c>
      <c r="E17" s="16">
        <f t="shared" si="2"/>
        <v>-1.3786000000000001E-4</v>
      </c>
      <c r="F17" s="16">
        <f t="shared" si="2"/>
        <v>5576.3258223099974</v>
      </c>
      <c r="G17" s="16">
        <f>SUM(G18+G25)</f>
        <v>5576.3258223099974</v>
      </c>
      <c r="H17" s="16">
        <f t="shared" si="2"/>
        <v>119.21467009000001</v>
      </c>
      <c r="I17" s="16">
        <f t="shared" si="2"/>
        <v>0</v>
      </c>
      <c r="J17" s="16">
        <f t="shared" si="2"/>
        <v>5695.5404923999977</v>
      </c>
      <c r="K17" s="16">
        <f>SUM(K18+K25)</f>
        <v>5695.5404923999977</v>
      </c>
      <c r="L17" s="16">
        <f t="shared" ref="L17:M17" si="3">SUM(L18+L25)</f>
        <v>34.010170629999998</v>
      </c>
      <c r="M17" s="16">
        <f t="shared" si="3"/>
        <v>0</v>
      </c>
      <c r="N17" s="16">
        <f t="shared" ref="N17" si="4">SUM(N18+N25)</f>
        <v>5729.5506630299978</v>
      </c>
      <c r="O17" s="21">
        <v>2</v>
      </c>
    </row>
    <row r="18" spans="1:15" ht="12.75" customHeight="1" x14ac:dyDescent="0.2">
      <c r="A18" s="18">
        <v>3</v>
      </c>
      <c r="B18" s="23" t="s">
        <v>14</v>
      </c>
      <c r="C18" s="16">
        <f>SUM(C19)</f>
        <v>5552.0830876899972</v>
      </c>
      <c r="D18" s="16">
        <f t="shared" ref="D18:M18" si="5">SUM(D19)</f>
        <v>24.242872479999999</v>
      </c>
      <c r="E18" s="16">
        <f t="shared" si="5"/>
        <v>-1.3786000000000001E-4</v>
      </c>
      <c r="F18" s="16">
        <f t="shared" si="5"/>
        <v>5576.3258223099974</v>
      </c>
      <c r="G18" s="16">
        <f>SUM(G19)</f>
        <v>5576.3258223099974</v>
      </c>
      <c r="H18" s="16">
        <f t="shared" si="5"/>
        <v>119.21467009000001</v>
      </c>
      <c r="I18" s="16">
        <f t="shared" si="5"/>
        <v>0</v>
      </c>
      <c r="J18" s="16">
        <f t="shared" si="5"/>
        <v>5695.5404923999977</v>
      </c>
      <c r="K18" s="16">
        <f>SUM(K19)</f>
        <v>5695.5404923999977</v>
      </c>
      <c r="L18" s="16">
        <f t="shared" si="5"/>
        <v>34.010170629999998</v>
      </c>
      <c r="M18" s="16">
        <f t="shared" si="5"/>
        <v>0</v>
      </c>
      <c r="N18" s="16">
        <f t="shared" ref="N18" si="6">SUM(N19)</f>
        <v>5729.5506630299978</v>
      </c>
      <c r="O18" s="21">
        <v>3</v>
      </c>
    </row>
    <row r="19" spans="1:15" ht="12.75" customHeight="1" x14ac:dyDescent="0.2">
      <c r="A19" s="18">
        <v>4</v>
      </c>
      <c r="B19" s="24" t="s">
        <v>15</v>
      </c>
      <c r="C19" s="5">
        <f>SUM(C20+C21+C22+C23)</f>
        <v>5552.0830876899972</v>
      </c>
      <c r="D19" s="5">
        <f t="shared" ref="D19:J19" si="7">SUM(D20+D21+D22+D23)</f>
        <v>24.242872479999999</v>
      </c>
      <c r="E19" s="5">
        <f t="shared" si="7"/>
        <v>-1.3786000000000001E-4</v>
      </c>
      <c r="F19" s="5">
        <f t="shared" si="7"/>
        <v>5576.3258223099974</v>
      </c>
      <c r="G19" s="5">
        <f>SUM(G20+G21+G22+G23)</f>
        <v>5576.3258223099974</v>
      </c>
      <c r="H19" s="5">
        <f t="shared" si="7"/>
        <v>119.21467009000001</v>
      </c>
      <c r="I19" s="5">
        <f t="shared" si="7"/>
        <v>0</v>
      </c>
      <c r="J19" s="5">
        <f t="shared" si="7"/>
        <v>5695.5404923999977</v>
      </c>
      <c r="K19" s="5">
        <f>SUM(K20+K21+K22+K23)</f>
        <v>5695.5404923999977</v>
      </c>
      <c r="L19" s="5">
        <f t="shared" ref="L19:M19" si="8">SUM(L20+L21+L22+L23)</f>
        <v>34.010170629999998</v>
      </c>
      <c r="M19" s="5">
        <f t="shared" si="8"/>
        <v>0</v>
      </c>
      <c r="N19" s="5">
        <f t="shared" ref="N19" si="9">SUM(N20+N21+N22+N23)</f>
        <v>5729.5506630299978</v>
      </c>
      <c r="O19" s="21">
        <v>4</v>
      </c>
    </row>
    <row r="20" spans="1:15" ht="12.6" customHeight="1" x14ac:dyDescent="0.2">
      <c r="A20" s="18">
        <v>5</v>
      </c>
      <c r="B20" s="24" t="s">
        <v>16</v>
      </c>
      <c r="C20" s="5">
        <v>3248.5249973999989</v>
      </c>
      <c r="D20" s="5">
        <v>21.970242389999999</v>
      </c>
      <c r="E20" s="5">
        <v>-1.2851E-4</v>
      </c>
      <c r="F20" s="5">
        <f t="shared" ref="F20:F25" si="10">SUM(C20+D20+E20)</f>
        <v>3270.4951112799986</v>
      </c>
      <c r="G20" s="5">
        <f>SUM(F20)</f>
        <v>3270.4951112799986</v>
      </c>
      <c r="H20" s="5">
        <v>102.68684321000001</v>
      </c>
      <c r="I20" s="5">
        <v>0</v>
      </c>
      <c r="J20" s="5">
        <f t="shared" ref="J20:J25" si="11">SUM(G20+H20+I20)</f>
        <v>3373.1819544899986</v>
      </c>
      <c r="K20" s="5">
        <f>SUM(J20)</f>
        <v>3373.1819544899986</v>
      </c>
      <c r="L20" s="5">
        <v>42.468114819999997</v>
      </c>
      <c r="M20" s="5">
        <v>0</v>
      </c>
      <c r="N20" s="5">
        <f t="shared" ref="N20:N25" si="12">SUM(K20+L20+M20)</f>
        <v>3415.6500693099988</v>
      </c>
      <c r="O20" s="21">
        <v>5</v>
      </c>
    </row>
    <row r="21" spans="1:15" ht="12.6" customHeight="1" x14ac:dyDescent="0.2">
      <c r="A21" s="18">
        <v>6</v>
      </c>
      <c r="B21" s="23" t="s">
        <v>17</v>
      </c>
      <c r="C21" s="5">
        <v>1741.1347672899994</v>
      </c>
      <c r="D21" s="5">
        <v>3.04860709</v>
      </c>
      <c r="E21" s="5">
        <v>-9.3500000000000003E-6</v>
      </c>
      <c r="F21" s="5">
        <f t="shared" si="10"/>
        <v>1744.1833650299993</v>
      </c>
      <c r="G21" s="5">
        <f t="shared" ref="G21:G24" si="13">SUM(F21)</f>
        <v>1744.1833650299993</v>
      </c>
      <c r="H21" s="5">
        <v>2.8681738800000001</v>
      </c>
      <c r="I21" s="5">
        <v>0</v>
      </c>
      <c r="J21" s="5">
        <f t="shared" si="11"/>
        <v>1747.0515389099994</v>
      </c>
      <c r="K21" s="5">
        <f t="shared" ref="K21:K24" si="14">SUM(J21)</f>
        <v>1747.0515389099994</v>
      </c>
      <c r="L21" s="5">
        <v>-3.7721351900000002</v>
      </c>
      <c r="M21" s="5">
        <v>0</v>
      </c>
      <c r="N21" s="5">
        <f t="shared" si="12"/>
        <v>1743.2794037199994</v>
      </c>
      <c r="O21" s="21">
        <v>6</v>
      </c>
    </row>
    <row r="22" spans="1:15" ht="12.6" customHeight="1" x14ac:dyDescent="0.2">
      <c r="A22" s="18">
        <v>7</v>
      </c>
      <c r="B22" s="24" t="s">
        <v>18</v>
      </c>
      <c r="C22" s="5">
        <v>206.16902299999992</v>
      </c>
      <c r="D22" s="5">
        <v>-0.77597700000000003</v>
      </c>
      <c r="E22" s="5">
        <v>0</v>
      </c>
      <c r="F22" s="5">
        <f t="shared" si="10"/>
        <v>205.39304599999991</v>
      </c>
      <c r="G22" s="5">
        <f t="shared" si="13"/>
        <v>205.39304599999991</v>
      </c>
      <c r="H22" s="5">
        <v>13.659653</v>
      </c>
      <c r="I22" s="5">
        <v>0</v>
      </c>
      <c r="J22" s="5">
        <f t="shared" si="11"/>
        <v>219.0526989999999</v>
      </c>
      <c r="K22" s="5">
        <f t="shared" si="14"/>
        <v>219.0526989999999</v>
      </c>
      <c r="L22" s="5">
        <v>-4.6858089999999999</v>
      </c>
      <c r="M22" s="5">
        <v>0</v>
      </c>
      <c r="N22" s="5">
        <f t="shared" si="12"/>
        <v>214.3668899999999</v>
      </c>
      <c r="O22" s="21">
        <v>7</v>
      </c>
    </row>
    <row r="23" spans="1:15" ht="12.6" customHeight="1" x14ac:dyDescent="0.2">
      <c r="A23" s="18">
        <v>8</v>
      </c>
      <c r="B23" s="24" t="s">
        <v>19</v>
      </c>
      <c r="C23" s="5">
        <v>356.2543</v>
      </c>
      <c r="D23" s="5">
        <v>0</v>
      </c>
      <c r="E23" s="5">
        <v>0</v>
      </c>
      <c r="F23" s="5">
        <f t="shared" si="10"/>
        <v>356.2543</v>
      </c>
      <c r="G23" s="5">
        <f t="shared" si="13"/>
        <v>356.2543</v>
      </c>
      <c r="H23" s="5">
        <v>0</v>
      </c>
      <c r="I23" s="5">
        <v>0</v>
      </c>
      <c r="J23" s="5">
        <f t="shared" si="11"/>
        <v>356.2543</v>
      </c>
      <c r="K23" s="5">
        <f t="shared" si="14"/>
        <v>356.2543</v>
      </c>
      <c r="L23" s="5">
        <v>0</v>
      </c>
      <c r="M23" s="5">
        <v>0</v>
      </c>
      <c r="N23" s="5">
        <f t="shared" si="12"/>
        <v>356.2543</v>
      </c>
      <c r="O23" s="21">
        <v>8</v>
      </c>
    </row>
    <row r="24" spans="1:15" ht="12.6" customHeight="1" x14ac:dyDescent="0.2">
      <c r="A24" s="18">
        <v>9</v>
      </c>
      <c r="B24" s="23" t="s">
        <v>20</v>
      </c>
      <c r="C24" s="6">
        <v>0</v>
      </c>
      <c r="D24" s="6">
        <v>0</v>
      </c>
      <c r="E24" s="6">
        <v>0</v>
      </c>
      <c r="F24" s="5">
        <f t="shared" si="10"/>
        <v>0</v>
      </c>
      <c r="G24" s="5">
        <f t="shared" si="13"/>
        <v>0</v>
      </c>
      <c r="H24" s="6">
        <v>0</v>
      </c>
      <c r="I24" s="6">
        <v>0</v>
      </c>
      <c r="J24" s="5">
        <f t="shared" si="11"/>
        <v>0</v>
      </c>
      <c r="K24" s="5">
        <f t="shared" si="14"/>
        <v>0</v>
      </c>
      <c r="L24" s="6">
        <v>0</v>
      </c>
      <c r="M24" s="6">
        <v>0</v>
      </c>
      <c r="N24" s="5">
        <f t="shared" si="12"/>
        <v>0</v>
      </c>
      <c r="O24" s="21">
        <v>9</v>
      </c>
    </row>
    <row r="25" spans="1:15" ht="12.75" customHeight="1" x14ac:dyDescent="0.2">
      <c r="A25" s="18">
        <v>10</v>
      </c>
      <c r="B25" s="23" t="s">
        <v>21</v>
      </c>
      <c r="C25" s="7">
        <v>0</v>
      </c>
      <c r="D25" s="7">
        <v>0</v>
      </c>
      <c r="E25" s="7">
        <v>0</v>
      </c>
      <c r="F25" s="16">
        <f t="shared" si="10"/>
        <v>0</v>
      </c>
      <c r="G25" s="16">
        <f>SUM(F25)</f>
        <v>0</v>
      </c>
      <c r="H25" s="7">
        <v>0</v>
      </c>
      <c r="I25" s="7">
        <v>0</v>
      </c>
      <c r="J25" s="16">
        <f t="shared" si="11"/>
        <v>0</v>
      </c>
      <c r="K25" s="16">
        <f>SUM(J25)</f>
        <v>0</v>
      </c>
      <c r="L25" s="7">
        <v>0</v>
      </c>
      <c r="M25" s="7">
        <v>0</v>
      </c>
      <c r="N25" s="16">
        <f t="shared" si="12"/>
        <v>0</v>
      </c>
      <c r="O25" s="21">
        <v>10</v>
      </c>
    </row>
    <row r="26" spans="1:15" ht="12.75" customHeight="1" x14ac:dyDescent="0.2">
      <c r="A26" s="18">
        <v>11</v>
      </c>
      <c r="B26" s="23" t="s">
        <v>22</v>
      </c>
      <c r="C26" s="16">
        <f>SUM(C27+C34)</f>
        <v>14684.820337849997</v>
      </c>
      <c r="D26" s="16">
        <f t="shared" ref="D26:J26" si="15">SUM(D27+D34)</f>
        <v>1250.1606894100003</v>
      </c>
      <c r="E26" s="16">
        <f t="shared" si="15"/>
        <v>-18.331319490000002</v>
      </c>
      <c r="F26" s="16">
        <f t="shared" si="15"/>
        <v>15916.649707769995</v>
      </c>
      <c r="G26" s="16">
        <f>SUM(G27+G34)</f>
        <v>15916.649707769995</v>
      </c>
      <c r="H26" s="16">
        <f t="shared" ref="H26:I26" si="16">SUM(H27+H34)</f>
        <v>1691.7991544200001</v>
      </c>
      <c r="I26" s="16">
        <f t="shared" si="16"/>
        <v>21.787569059999999</v>
      </c>
      <c r="J26" s="16">
        <f t="shared" si="15"/>
        <v>17630.236431249999</v>
      </c>
      <c r="K26" s="16">
        <f>SUM(K27+K34)</f>
        <v>17630.236431249999</v>
      </c>
      <c r="L26" s="16">
        <f t="shared" ref="L26:M26" si="17">SUM(L27+L34)</f>
        <v>2173.287707</v>
      </c>
      <c r="M26" s="16">
        <f t="shared" si="17"/>
        <v>-17.8909512</v>
      </c>
      <c r="N26" s="16">
        <f t="shared" ref="N26" si="18">SUM(N27+N34)</f>
        <v>19785.63318705</v>
      </c>
      <c r="O26" s="21">
        <v>11</v>
      </c>
    </row>
    <row r="27" spans="1:15" ht="12.75" customHeight="1" x14ac:dyDescent="0.2">
      <c r="A27" s="18">
        <v>12</v>
      </c>
      <c r="B27" s="23" t="s">
        <v>23</v>
      </c>
      <c r="C27" s="16">
        <f>SUM(C28+C29+C30+C31)</f>
        <v>1031.4424115300003</v>
      </c>
      <c r="D27" s="16">
        <f t="shared" ref="D27:J27" si="19">SUM(D28+D29+D30+D31)</f>
        <v>128.85973637000001</v>
      </c>
      <c r="E27" s="16">
        <f t="shared" si="19"/>
        <v>-5.6000000000000004E-7</v>
      </c>
      <c r="F27" s="16">
        <f t="shared" si="19"/>
        <v>1160.3021473400004</v>
      </c>
      <c r="G27" s="16">
        <f>SUM(G28+G29+G30+G31)</f>
        <v>1160.3021473400004</v>
      </c>
      <c r="H27" s="16">
        <f t="shared" ref="H27:I27" si="20">SUM(H28+H29+H30+H31)</f>
        <v>75.921954450000001</v>
      </c>
      <c r="I27" s="16">
        <f t="shared" si="20"/>
        <v>0</v>
      </c>
      <c r="J27" s="16">
        <f t="shared" si="19"/>
        <v>1236.2241017900003</v>
      </c>
      <c r="K27" s="16">
        <f>SUM(K28+K29+K30+K31)</f>
        <v>1236.2241017900003</v>
      </c>
      <c r="L27" s="16">
        <f t="shared" ref="L27:M27" si="21">SUM(L28+L29+L30+L31)</f>
        <v>10.567457619999999</v>
      </c>
      <c r="M27" s="16">
        <f t="shared" si="21"/>
        <v>0</v>
      </c>
      <c r="N27" s="16">
        <f t="shared" ref="N27" si="22">SUM(N28+N29+N30+N31)</f>
        <v>1246.7915594100004</v>
      </c>
      <c r="O27" s="21">
        <v>12</v>
      </c>
    </row>
    <row r="28" spans="1:15" ht="12.6" customHeight="1" x14ac:dyDescent="0.2">
      <c r="A28" s="18">
        <v>13</v>
      </c>
      <c r="B28" s="24" t="s">
        <v>24</v>
      </c>
      <c r="C28" s="6">
        <v>0</v>
      </c>
      <c r="D28" s="6">
        <v>0</v>
      </c>
      <c r="E28" s="6">
        <v>0</v>
      </c>
      <c r="F28" s="5">
        <f>SUM(C28+D28+E28)</f>
        <v>0</v>
      </c>
      <c r="G28" s="5">
        <f t="shared" ref="G28:G30" si="23">SUM(F28)</f>
        <v>0</v>
      </c>
      <c r="H28" s="6">
        <v>0</v>
      </c>
      <c r="I28" s="6">
        <v>0</v>
      </c>
      <c r="J28" s="5">
        <f>SUM(G28+H28+I28)</f>
        <v>0</v>
      </c>
      <c r="K28" s="5">
        <f t="shared" ref="K28:K30" si="24">SUM(J28)</f>
        <v>0</v>
      </c>
      <c r="L28" s="6">
        <v>0</v>
      </c>
      <c r="M28" s="6">
        <v>0</v>
      </c>
      <c r="N28" s="5">
        <f>SUM(K28+L28+M28)</f>
        <v>0</v>
      </c>
      <c r="O28" s="21">
        <v>13</v>
      </c>
    </row>
    <row r="29" spans="1:15" ht="12.75" customHeight="1" x14ac:dyDescent="0.2">
      <c r="A29" s="18">
        <v>14</v>
      </c>
      <c r="B29" s="23" t="s">
        <v>25</v>
      </c>
      <c r="C29" s="5">
        <v>258.39978209999998</v>
      </c>
      <c r="D29" s="5">
        <v>-10.507839150000001</v>
      </c>
      <c r="E29" s="6">
        <v>-5.6000000000000004E-7</v>
      </c>
      <c r="F29" s="5">
        <f>SUM(C29+D29+E29)</f>
        <v>247.89194239</v>
      </c>
      <c r="G29" s="5">
        <f t="shared" si="23"/>
        <v>247.89194239</v>
      </c>
      <c r="H29" s="5">
        <v>6.4681102800000003</v>
      </c>
      <c r="I29" s="5">
        <v>0</v>
      </c>
      <c r="J29" s="5">
        <f>SUM(G29+H29+I29)</f>
        <v>254.36005266999999</v>
      </c>
      <c r="K29" s="5">
        <f t="shared" si="24"/>
        <v>254.36005266999999</v>
      </c>
      <c r="L29" s="5">
        <v>4.1526411899999998</v>
      </c>
      <c r="M29" s="5">
        <v>0</v>
      </c>
      <c r="N29" s="5">
        <f>SUM(K29+L29+M29)</f>
        <v>258.51269386000001</v>
      </c>
      <c r="O29" s="21">
        <v>14</v>
      </c>
    </row>
    <row r="30" spans="1:15" ht="12.75" customHeight="1" x14ac:dyDescent="0.2">
      <c r="A30" s="18">
        <v>15</v>
      </c>
      <c r="B30" s="24" t="s">
        <v>26</v>
      </c>
      <c r="C30" s="6">
        <v>0</v>
      </c>
      <c r="D30" s="6">
        <v>0</v>
      </c>
      <c r="E30" s="6">
        <v>0</v>
      </c>
      <c r="F30" s="5">
        <f>SUM(C30+D30+E30)</f>
        <v>0</v>
      </c>
      <c r="G30" s="5">
        <f t="shared" si="23"/>
        <v>0</v>
      </c>
      <c r="H30" s="6">
        <v>0</v>
      </c>
      <c r="I30" s="6">
        <v>0</v>
      </c>
      <c r="J30" s="5">
        <f>SUM(G30+H30+I30)</f>
        <v>0</v>
      </c>
      <c r="K30" s="5">
        <f t="shared" si="24"/>
        <v>0</v>
      </c>
      <c r="L30" s="6">
        <v>0</v>
      </c>
      <c r="M30" s="6">
        <v>0</v>
      </c>
      <c r="N30" s="5">
        <f>SUM(K30+L30+M30)</f>
        <v>0</v>
      </c>
      <c r="O30" s="21">
        <v>15</v>
      </c>
    </row>
    <row r="31" spans="1:15" ht="12.75" customHeight="1" x14ac:dyDescent="0.2">
      <c r="A31" s="18">
        <v>16</v>
      </c>
      <c r="B31" s="24" t="s">
        <v>27</v>
      </c>
      <c r="C31" s="5">
        <f>SUM(C32+C33)</f>
        <v>773.04262943000037</v>
      </c>
      <c r="D31" s="5">
        <f t="shared" ref="D31:J31" si="25">SUM(D32+D33)</f>
        <v>139.36757552</v>
      </c>
      <c r="E31" s="5">
        <f t="shared" si="25"/>
        <v>0</v>
      </c>
      <c r="F31" s="5">
        <f t="shared" si="25"/>
        <v>912.41020495000032</v>
      </c>
      <c r="G31" s="5">
        <f>SUM(G32+G33)</f>
        <v>912.41020495000032</v>
      </c>
      <c r="H31" s="5">
        <f t="shared" ref="H31:I31" si="26">SUM(H32+H33)</f>
        <v>69.453844169999996</v>
      </c>
      <c r="I31" s="5">
        <f t="shared" si="26"/>
        <v>0</v>
      </c>
      <c r="J31" s="5">
        <f t="shared" si="25"/>
        <v>981.86404912000035</v>
      </c>
      <c r="K31" s="5">
        <f>SUM(K32+K33)</f>
        <v>981.86404912000035</v>
      </c>
      <c r="L31" s="5">
        <f t="shared" ref="L31:M31" si="27">SUM(L32+L33)</f>
        <v>6.4148164300000001</v>
      </c>
      <c r="M31" s="5">
        <f t="shared" si="27"/>
        <v>0</v>
      </c>
      <c r="N31" s="5">
        <f t="shared" ref="N31" si="28">SUM(N32+N33)</f>
        <v>988.27886555000032</v>
      </c>
      <c r="O31" s="21">
        <v>16</v>
      </c>
    </row>
    <row r="32" spans="1:15" ht="12.6" customHeight="1" x14ac:dyDescent="0.2">
      <c r="A32" s="18">
        <v>17</v>
      </c>
      <c r="B32" s="23" t="s">
        <v>18</v>
      </c>
      <c r="C32" s="5">
        <v>2.0047100000000002</v>
      </c>
      <c r="D32" s="5">
        <v>-0.9</v>
      </c>
      <c r="E32" s="5">
        <v>0</v>
      </c>
      <c r="F32" s="5">
        <f>SUM(C32+D32+E32)</f>
        <v>1.1047100000000003</v>
      </c>
      <c r="G32" s="5">
        <f t="shared" ref="G32:G33" si="29">SUM(F32)</f>
        <v>1.1047100000000003</v>
      </c>
      <c r="H32" s="5">
        <v>0</v>
      </c>
      <c r="I32" s="5">
        <v>0</v>
      </c>
      <c r="J32" s="5">
        <f>SUM(G32+H32+I32)</f>
        <v>1.1047100000000003</v>
      </c>
      <c r="K32" s="5">
        <f t="shared" ref="K32:K33" si="30">SUM(J32)</f>
        <v>1.1047100000000003</v>
      </c>
      <c r="L32" s="5">
        <v>-0.20564499999999999</v>
      </c>
      <c r="M32" s="5">
        <v>0</v>
      </c>
      <c r="N32" s="5">
        <f>SUM(K32+L32+M32)</f>
        <v>0.89906500000000034</v>
      </c>
      <c r="O32" s="21">
        <v>17</v>
      </c>
    </row>
    <row r="33" spans="1:15" ht="12.6" customHeight="1" x14ac:dyDescent="0.2">
      <c r="A33" s="18">
        <v>18</v>
      </c>
      <c r="B33" s="24" t="s">
        <v>19</v>
      </c>
      <c r="C33" s="5">
        <v>771.03791943000033</v>
      </c>
      <c r="D33" s="5">
        <v>140.26757552000001</v>
      </c>
      <c r="E33" s="5">
        <v>0</v>
      </c>
      <c r="F33" s="5">
        <f>SUM(C33+D33+E33)</f>
        <v>911.30549495000037</v>
      </c>
      <c r="G33" s="5">
        <f t="shared" si="29"/>
        <v>911.30549495000037</v>
      </c>
      <c r="H33" s="5">
        <v>69.453844169999996</v>
      </c>
      <c r="I33" s="5">
        <v>0</v>
      </c>
      <c r="J33" s="5">
        <f>SUM(G33+H33+I33)</f>
        <v>980.75933912000039</v>
      </c>
      <c r="K33" s="5">
        <f t="shared" si="30"/>
        <v>980.75933912000039</v>
      </c>
      <c r="L33" s="5">
        <v>6.6204614299999998</v>
      </c>
      <c r="M33" s="5">
        <v>0</v>
      </c>
      <c r="N33" s="5">
        <f>SUM(K33+L33+M33)</f>
        <v>987.37980055000037</v>
      </c>
      <c r="O33" s="21">
        <v>18</v>
      </c>
    </row>
    <row r="34" spans="1:15" ht="12.75" customHeight="1" x14ac:dyDescent="0.2">
      <c r="A34" s="18">
        <v>19</v>
      </c>
      <c r="B34" s="25" t="s">
        <v>28</v>
      </c>
      <c r="C34" s="16">
        <f>SUM(C35+C44+C49)</f>
        <v>13653.377926319996</v>
      </c>
      <c r="D34" s="16">
        <f t="shared" ref="D34:J34" si="31">SUM(D35+D44+D49)</f>
        <v>1121.3009530400002</v>
      </c>
      <c r="E34" s="16">
        <f t="shared" si="31"/>
        <v>-18.331318930000002</v>
      </c>
      <c r="F34" s="16">
        <f t="shared" si="31"/>
        <v>14756.347560429995</v>
      </c>
      <c r="G34" s="16">
        <f>SUM(G35+G44+G49)</f>
        <v>14756.347560429995</v>
      </c>
      <c r="H34" s="16">
        <f t="shared" ref="H34:I34" si="32">SUM(H35+H44+H49)</f>
        <v>1615.8771999700002</v>
      </c>
      <c r="I34" s="16">
        <f t="shared" si="32"/>
        <v>21.787569059999999</v>
      </c>
      <c r="J34" s="16">
        <f t="shared" si="31"/>
        <v>16394.012329459998</v>
      </c>
      <c r="K34" s="16">
        <f>SUM(K35+K44+K49)</f>
        <v>16394.012329459998</v>
      </c>
      <c r="L34" s="16">
        <f t="shared" ref="L34:M34" si="33">SUM(L35+L44+L49)</f>
        <v>2162.72024938</v>
      </c>
      <c r="M34" s="16">
        <f t="shared" si="33"/>
        <v>-17.8909512</v>
      </c>
      <c r="N34" s="16">
        <f t="shared" ref="N34" si="34">SUM(N35+N44+N49)</f>
        <v>18538.841627639998</v>
      </c>
      <c r="O34" s="21">
        <v>19</v>
      </c>
    </row>
    <row r="35" spans="1:15" ht="12.75" customHeight="1" x14ac:dyDescent="0.2">
      <c r="A35" s="18">
        <v>20</v>
      </c>
      <c r="B35" s="23" t="s">
        <v>29</v>
      </c>
      <c r="C35" s="5">
        <f>SUM(C36+C37+C38+C41)</f>
        <v>12650.301104559996</v>
      </c>
      <c r="D35" s="5">
        <f t="shared" ref="D35:J35" si="35">SUM(D36+D37+D38+D41)</f>
        <v>1183.3109207000002</v>
      </c>
      <c r="E35" s="5">
        <f t="shared" si="35"/>
        <v>-18.331367220000001</v>
      </c>
      <c r="F35" s="5">
        <f t="shared" si="35"/>
        <v>13815.280658039996</v>
      </c>
      <c r="G35" s="5">
        <f>SUM(G36+G37+G38+G41)</f>
        <v>13815.280658039996</v>
      </c>
      <c r="H35" s="5">
        <f t="shared" ref="H35:I35" si="36">SUM(H36+H37+H38+H41)</f>
        <v>1535.6540014800003</v>
      </c>
      <c r="I35" s="5">
        <f t="shared" si="36"/>
        <v>21.787569059999999</v>
      </c>
      <c r="J35" s="5">
        <f t="shared" si="35"/>
        <v>15372.722228579996</v>
      </c>
      <c r="K35" s="5">
        <f>SUM(K36+K37+K38+K41)</f>
        <v>15372.722228579996</v>
      </c>
      <c r="L35" s="5">
        <f t="shared" ref="L35:M35" si="37">SUM(L36+L37+L38+L41)</f>
        <v>1965.6872678</v>
      </c>
      <c r="M35" s="5">
        <f t="shared" si="37"/>
        <v>-17.8909512</v>
      </c>
      <c r="N35" s="5">
        <f t="shared" ref="N35" si="38">SUM(N36+N37+N38+N41)</f>
        <v>17320.518545179999</v>
      </c>
      <c r="O35" s="21">
        <v>20</v>
      </c>
    </row>
    <row r="36" spans="1:15" ht="12.6" customHeight="1" x14ac:dyDescent="0.2">
      <c r="A36" s="18">
        <v>21</v>
      </c>
      <c r="B36" s="24" t="s">
        <v>30</v>
      </c>
      <c r="C36" s="6">
        <v>0</v>
      </c>
      <c r="D36" s="6">
        <v>0</v>
      </c>
      <c r="E36" s="6">
        <v>0</v>
      </c>
      <c r="F36" s="5">
        <f>SUM(C36+D36+E36)</f>
        <v>0</v>
      </c>
      <c r="G36" s="5">
        <f t="shared" ref="G36:G37" si="39">SUM(F36)</f>
        <v>0</v>
      </c>
      <c r="H36" s="6">
        <v>0</v>
      </c>
      <c r="I36" s="6">
        <v>0</v>
      </c>
      <c r="J36" s="5">
        <f>SUM(G36+H36+I36)</f>
        <v>0</v>
      </c>
      <c r="K36" s="5">
        <f t="shared" ref="K36:K37" si="40">SUM(J36)</f>
        <v>0</v>
      </c>
      <c r="L36" s="6">
        <v>0</v>
      </c>
      <c r="M36" s="6">
        <v>0</v>
      </c>
      <c r="N36" s="5">
        <f>SUM(K36+L36+M36)</f>
        <v>0</v>
      </c>
      <c r="O36" s="21">
        <v>21</v>
      </c>
    </row>
    <row r="37" spans="1:15" ht="12.75" customHeight="1" x14ac:dyDescent="0.2">
      <c r="A37" s="18">
        <v>22</v>
      </c>
      <c r="B37" s="24" t="s">
        <v>31</v>
      </c>
      <c r="C37" s="5">
        <v>1122.0072784799997</v>
      </c>
      <c r="D37" s="5">
        <v>25.609746139999999</v>
      </c>
      <c r="E37" s="5">
        <v>-18.331509310000001</v>
      </c>
      <c r="F37" s="5">
        <f>SUM(C37+D37+E37)</f>
        <v>1129.2855153099997</v>
      </c>
      <c r="G37" s="5">
        <f t="shared" si="39"/>
        <v>1129.2855153099997</v>
      </c>
      <c r="H37" s="5">
        <v>-30.513933420000001</v>
      </c>
      <c r="I37" s="5">
        <v>21.787569059999999</v>
      </c>
      <c r="J37" s="5">
        <f>SUM(G37+H37+I37)</f>
        <v>1120.5591509499995</v>
      </c>
      <c r="K37" s="5">
        <f t="shared" si="40"/>
        <v>1120.5591509499995</v>
      </c>
      <c r="L37" s="5">
        <v>36.185019150000002</v>
      </c>
      <c r="M37" s="5">
        <v>-17.8909512</v>
      </c>
      <c r="N37" s="5">
        <f>SUM(K37+L37+M37)</f>
        <v>1138.8532188999995</v>
      </c>
      <c r="O37" s="21">
        <v>22</v>
      </c>
    </row>
    <row r="38" spans="1:15" ht="12.75" customHeight="1" x14ac:dyDescent="0.2">
      <c r="A38" s="18">
        <v>23</v>
      </c>
      <c r="B38" s="23" t="s">
        <v>32</v>
      </c>
      <c r="C38" s="5">
        <f>SUM(C39+C40)</f>
        <v>8482.5691186999975</v>
      </c>
      <c r="D38" s="5">
        <f t="shared" ref="D38:J38" si="41">SUM(D39+D40)</f>
        <v>209.41945461</v>
      </c>
      <c r="E38" s="5">
        <f t="shared" si="41"/>
        <v>1.3557E-4</v>
      </c>
      <c r="F38" s="5">
        <f t="shared" si="41"/>
        <v>8691.9887088799969</v>
      </c>
      <c r="G38" s="5">
        <f>SUM(G39+G40)</f>
        <v>8691.9887088799969</v>
      </c>
      <c r="H38" s="5">
        <f t="shared" ref="H38:I38" si="42">SUM(H39+H40)</f>
        <v>827.54753616999994</v>
      </c>
      <c r="I38" s="5">
        <f t="shared" si="42"/>
        <v>0</v>
      </c>
      <c r="J38" s="5">
        <f t="shared" si="41"/>
        <v>9519.5362450499979</v>
      </c>
      <c r="K38" s="5">
        <f>SUM(K39+K40)</f>
        <v>9519.5362450499979</v>
      </c>
      <c r="L38" s="5">
        <f t="shared" ref="L38:M38" si="43">SUM(L39+L40)</f>
        <v>1184.5778607900002</v>
      </c>
      <c r="M38" s="5">
        <f t="shared" si="43"/>
        <v>0</v>
      </c>
      <c r="N38" s="5">
        <f t="shared" ref="N38" si="44">SUM(N39+N40)</f>
        <v>10704.114105839999</v>
      </c>
      <c r="O38" s="21">
        <v>23</v>
      </c>
    </row>
    <row r="39" spans="1:15" ht="12.6" customHeight="1" x14ac:dyDescent="0.2">
      <c r="A39" s="18">
        <v>24</v>
      </c>
      <c r="B39" s="24" t="s">
        <v>33</v>
      </c>
      <c r="C39" s="5">
        <v>6900.9064616799969</v>
      </c>
      <c r="D39" s="5">
        <v>537.57400103999998</v>
      </c>
      <c r="E39" s="5">
        <v>1.0217000000000001E-4</v>
      </c>
      <c r="F39" s="5">
        <f>SUM(C39+D39+E39)</f>
        <v>7438.4805648899974</v>
      </c>
      <c r="G39" s="5">
        <f t="shared" ref="G39:G40" si="45">SUM(F39)</f>
        <v>7438.4805648899974</v>
      </c>
      <c r="H39" s="5">
        <v>496.04787262999997</v>
      </c>
      <c r="I39" s="5">
        <v>0</v>
      </c>
      <c r="J39" s="5">
        <f>SUM(G39+H39+I39)</f>
        <v>7934.5284375199972</v>
      </c>
      <c r="K39" s="5">
        <f t="shared" ref="K39:K40" si="46">SUM(J39)</f>
        <v>7934.5284375199972</v>
      </c>
      <c r="L39" s="5">
        <v>174.87137949999999</v>
      </c>
      <c r="M39" s="5">
        <v>0</v>
      </c>
      <c r="N39" s="5">
        <f>SUM(K39+L39+M39)</f>
        <v>8109.3998170199975</v>
      </c>
      <c r="O39" s="21">
        <v>24</v>
      </c>
    </row>
    <row r="40" spans="1:15" ht="12.6" customHeight="1" x14ac:dyDescent="0.2">
      <c r="A40" s="18">
        <v>25</v>
      </c>
      <c r="B40" s="24" t="s">
        <v>34</v>
      </c>
      <c r="C40" s="5">
        <v>1581.6626570200003</v>
      </c>
      <c r="D40" s="5">
        <v>-328.15454642999998</v>
      </c>
      <c r="E40" s="5">
        <v>3.3399999999999999E-5</v>
      </c>
      <c r="F40" s="5">
        <f>SUM(C40+D40+E40)</f>
        <v>1253.5081439900002</v>
      </c>
      <c r="G40" s="5">
        <f t="shared" si="45"/>
        <v>1253.5081439900002</v>
      </c>
      <c r="H40" s="5">
        <v>331.49966353999997</v>
      </c>
      <c r="I40" s="5">
        <v>0</v>
      </c>
      <c r="J40" s="5">
        <f>SUM(G40+H40+I40)</f>
        <v>1585.0078075300003</v>
      </c>
      <c r="K40" s="5">
        <f t="shared" si="46"/>
        <v>1585.0078075300003</v>
      </c>
      <c r="L40" s="5">
        <v>1009.7064812900001</v>
      </c>
      <c r="M40" s="5">
        <v>0</v>
      </c>
      <c r="N40" s="5">
        <f>SUM(K40+L40+M40)</f>
        <v>2594.7142888200005</v>
      </c>
      <c r="O40" s="21">
        <v>25</v>
      </c>
    </row>
    <row r="41" spans="1:15" ht="12.75" customHeight="1" x14ac:dyDescent="0.2">
      <c r="A41" s="18">
        <v>26</v>
      </c>
      <c r="B41" s="23" t="s">
        <v>35</v>
      </c>
      <c r="C41" s="5">
        <f>SUM(C42+C43)</f>
        <v>3045.7247073799995</v>
      </c>
      <c r="D41" s="5">
        <f t="shared" ref="D41:J41" si="47">SUM(D42+D43)</f>
        <v>948.28171995000025</v>
      </c>
      <c r="E41" s="5">
        <f t="shared" si="47"/>
        <v>6.5200000000000003E-6</v>
      </c>
      <c r="F41" s="5">
        <f t="shared" si="47"/>
        <v>3994.0064338500001</v>
      </c>
      <c r="G41" s="5">
        <f>SUM(G42+G43)</f>
        <v>3994.0064338500001</v>
      </c>
      <c r="H41" s="5">
        <f t="shared" ref="H41:I41" si="48">SUM(H42+H43)</f>
        <v>738.62039873000015</v>
      </c>
      <c r="I41" s="5">
        <f t="shared" si="48"/>
        <v>0</v>
      </c>
      <c r="J41" s="5">
        <f t="shared" si="47"/>
        <v>4732.6268325799992</v>
      </c>
      <c r="K41" s="5">
        <f>SUM(K42+K43)</f>
        <v>4732.6268325799992</v>
      </c>
      <c r="L41" s="5">
        <f t="shared" ref="L41:M41" si="49">SUM(L42+L43)</f>
        <v>744.92438785999991</v>
      </c>
      <c r="M41" s="5">
        <f t="shared" si="49"/>
        <v>0</v>
      </c>
      <c r="N41" s="5">
        <f t="shared" ref="N41" si="50">SUM(N42+N43)</f>
        <v>5477.5512204400002</v>
      </c>
      <c r="O41" s="21">
        <v>26</v>
      </c>
    </row>
    <row r="42" spans="1:15" ht="12.6" customHeight="1" x14ac:dyDescent="0.2">
      <c r="A42" s="18">
        <v>27</v>
      </c>
      <c r="B42" s="24" t="s">
        <v>36</v>
      </c>
      <c r="C42" s="5">
        <v>42.727760000000004</v>
      </c>
      <c r="D42" s="5">
        <v>0</v>
      </c>
      <c r="E42" s="5">
        <v>0</v>
      </c>
      <c r="F42" s="5">
        <f>SUM(C42+D42+E42)</f>
        <v>42.727760000000004</v>
      </c>
      <c r="G42" s="5">
        <f t="shared" ref="G42:G43" si="51">SUM(F42)</f>
        <v>42.727760000000004</v>
      </c>
      <c r="H42" s="5">
        <v>0.88134000000000001</v>
      </c>
      <c r="I42" s="5">
        <v>0</v>
      </c>
      <c r="J42" s="5">
        <f>SUM(G42+H42+I42)</f>
        <v>43.609100000000005</v>
      </c>
      <c r="K42" s="5">
        <f t="shared" ref="K42:K43" si="52">SUM(J42)</f>
        <v>43.609100000000005</v>
      </c>
      <c r="L42" s="5">
        <v>-6.0634E-2</v>
      </c>
      <c r="M42" s="5">
        <v>0</v>
      </c>
      <c r="N42" s="5">
        <f>SUM(K42+L42+M42)</f>
        <v>43.548466000000005</v>
      </c>
      <c r="O42" s="21">
        <v>27</v>
      </c>
    </row>
    <row r="43" spans="1:15" ht="12.6" customHeight="1" x14ac:dyDescent="0.2">
      <c r="A43" s="18">
        <v>28</v>
      </c>
      <c r="B43" s="24" t="s">
        <v>37</v>
      </c>
      <c r="C43" s="5">
        <v>3002.9969473799993</v>
      </c>
      <c r="D43" s="5">
        <v>948.28171995000025</v>
      </c>
      <c r="E43" s="5">
        <v>6.5200000000000003E-6</v>
      </c>
      <c r="F43" s="5">
        <f>SUM(C43+D43+E43)</f>
        <v>3951.2786738499999</v>
      </c>
      <c r="G43" s="5">
        <f t="shared" si="51"/>
        <v>3951.2786738499999</v>
      </c>
      <c r="H43" s="5">
        <v>737.73905873000012</v>
      </c>
      <c r="I43" s="5">
        <v>0</v>
      </c>
      <c r="J43" s="5">
        <f>SUM(G43+H43+I43)</f>
        <v>4689.0177325799996</v>
      </c>
      <c r="K43" s="5">
        <f t="shared" si="52"/>
        <v>4689.0177325799996</v>
      </c>
      <c r="L43" s="5">
        <v>744.98502185999996</v>
      </c>
      <c r="M43" s="5">
        <v>0</v>
      </c>
      <c r="N43" s="5">
        <f>SUM(K43+L43+M43)</f>
        <v>5434.00275444</v>
      </c>
      <c r="O43" s="21">
        <v>28</v>
      </c>
    </row>
    <row r="44" spans="1:15" ht="12.75" customHeight="1" x14ac:dyDescent="0.2">
      <c r="A44" s="18">
        <v>29</v>
      </c>
      <c r="B44" s="23" t="s">
        <v>38</v>
      </c>
      <c r="C44" s="5">
        <f>SUM(C45+C48)</f>
        <v>916.3190372199997</v>
      </c>
      <c r="D44" s="5">
        <f t="shared" ref="D44:J44" si="53">SUM(D45+D48)</f>
        <v>-81.968133980000005</v>
      </c>
      <c r="E44" s="5">
        <f t="shared" si="53"/>
        <v>7.5100000000000009E-6</v>
      </c>
      <c r="F44" s="5">
        <f t="shared" si="53"/>
        <v>834.3509107499998</v>
      </c>
      <c r="G44" s="5">
        <f>SUM(G45+G48)</f>
        <v>834.3509107499998</v>
      </c>
      <c r="H44" s="5">
        <f t="shared" ref="H44:I44" si="54">SUM(H45+H48)</f>
        <v>42.732971309999996</v>
      </c>
      <c r="I44" s="5">
        <f t="shared" si="54"/>
        <v>0</v>
      </c>
      <c r="J44" s="5">
        <f t="shared" si="53"/>
        <v>877.08388205999972</v>
      </c>
      <c r="K44" s="5">
        <f>SUM(K45+K48)</f>
        <v>877.08388205999972</v>
      </c>
      <c r="L44" s="5">
        <f t="shared" ref="L44:M44" si="55">SUM(L45+L48)</f>
        <v>196.14752753000002</v>
      </c>
      <c r="M44" s="5">
        <f t="shared" si="55"/>
        <v>0</v>
      </c>
      <c r="N44" s="5">
        <f t="shared" ref="N44" si="56">SUM(N45+N48)</f>
        <v>1073.2314095899997</v>
      </c>
      <c r="O44" s="21">
        <v>29</v>
      </c>
    </row>
    <row r="45" spans="1:15" ht="12.75" customHeight="1" x14ac:dyDescent="0.2">
      <c r="A45" s="18">
        <v>30</v>
      </c>
      <c r="B45" s="23" t="s">
        <v>32</v>
      </c>
      <c r="C45" s="5">
        <f>SUM(C46+C47)</f>
        <v>842.20664706999969</v>
      </c>
      <c r="D45" s="5">
        <f t="shared" ref="D45:J45" si="57">SUM(D46+D47)</f>
        <v>-65.084336780000001</v>
      </c>
      <c r="E45" s="5">
        <f t="shared" si="57"/>
        <v>7.5100000000000009E-6</v>
      </c>
      <c r="F45" s="5">
        <f t="shared" si="57"/>
        <v>777.12231779999979</v>
      </c>
      <c r="G45" s="5">
        <f>SUM(G46+G47)</f>
        <v>777.12231779999979</v>
      </c>
      <c r="H45" s="5">
        <f t="shared" ref="H45:I45" si="58">SUM(H46+H47)</f>
        <v>-29.87174813</v>
      </c>
      <c r="I45" s="5">
        <f t="shared" si="58"/>
        <v>0</v>
      </c>
      <c r="J45" s="5">
        <f t="shared" si="57"/>
        <v>747.25056966999978</v>
      </c>
      <c r="K45" s="5">
        <f>SUM(K46+K47)</f>
        <v>747.25056966999978</v>
      </c>
      <c r="L45" s="5">
        <f t="shared" ref="L45:M45" si="59">SUM(L46+L47)</f>
        <v>215.09752753000001</v>
      </c>
      <c r="M45" s="5">
        <f t="shared" si="59"/>
        <v>0</v>
      </c>
      <c r="N45" s="5">
        <f t="shared" ref="N45" si="60">SUM(N46+N47)</f>
        <v>962.34809719999976</v>
      </c>
      <c r="O45" s="21">
        <v>30</v>
      </c>
    </row>
    <row r="46" spans="1:15" ht="12.6" customHeight="1" x14ac:dyDescent="0.2">
      <c r="A46" s="18">
        <v>31</v>
      </c>
      <c r="B46" s="24" t="s">
        <v>33</v>
      </c>
      <c r="C46" s="5">
        <v>624.25020077999977</v>
      </c>
      <c r="D46" s="5">
        <v>-66.165455600000001</v>
      </c>
      <c r="E46" s="5">
        <v>-4.8250000000000001E-5</v>
      </c>
      <c r="F46" s="5">
        <f>SUM(C46+D46+E46)</f>
        <v>558.08469692999984</v>
      </c>
      <c r="G46" s="5">
        <f t="shared" ref="G46:G48" si="61">SUM(F46)</f>
        <v>558.08469692999984</v>
      </c>
      <c r="H46" s="5">
        <v>0.28483955</v>
      </c>
      <c r="I46" s="5">
        <v>0</v>
      </c>
      <c r="J46" s="5">
        <f>SUM(G46+H46+I46)</f>
        <v>558.36953647999985</v>
      </c>
      <c r="K46" s="5">
        <f t="shared" ref="K46:K48" si="62">SUM(J46)</f>
        <v>558.36953647999985</v>
      </c>
      <c r="L46" s="5">
        <v>32.314210529999997</v>
      </c>
      <c r="M46" s="5">
        <v>0</v>
      </c>
      <c r="N46" s="5">
        <f>SUM(K46+L46+M46)</f>
        <v>590.68374700999982</v>
      </c>
      <c r="O46" s="21">
        <v>31</v>
      </c>
    </row>
    <row r="47" spans="1:15" ht="12.6" customHeight="1" x14ac:dyDescent="0.2">
      <c r="A47" s="18">
        <v>32</v>
      </c>
      <c r="B47" s="24" t="s">
        <v>34</v>
      </c>
      <c r="C47" s="5">
        <v>217.95644628999992</v>
      </c>
      <c r="D47" s="5">
        <v>1.0811188199999999</v>
      </c>
      <c r="E47" s="5">
        <v>5.5760000000000001E-5</v>
      </c>
      <c r="F47" s="5">
        <f>SUM(C47+D47+E47)</f>
        <v>219.03762086999993</v>
      </c>
      <c r="G47" s="5">
        <f t="shared" si="61"/>
        <v>219.03762086999993</v>
      </c>
      <c r="H47" s="5">
        <v>-30.156587680000001</v>
      </c>
      <c r="I47" s="5">
        <v>0</v>
      </c>
      <c r="J47" s="5">
        <f>SUM(G47+H47+I47)</f>
        <v>188.88103318999993</v>
      </c>
      <c r="K47" s="5">
        <f t="shared" si="62"/>
        <v>188.88103318999993</v>
      </c>
      <c r="L47" s="5">
        <v>182.78331700000001</v>
      </c>
      <c r="M47" s="5">
        <v>0</v>
      </c>
      <c r="N47" s="5">
        <f>SUM(K47+L47+M47)</f>
        <v>371.66435018999994</v>
      </c>
      <c r="O47" s="21">
        <v>32</v>
      </c>
    </row>
    <row r="48" spans="1:15" ht="12.6" customHeight="1" x14ac:dyDescent="0.2">
      <c r="A48" s="18">
        <v>33</v>
      </c>
      <c r="B48" s="23" t="s">
        <v>35</v>
      </c>
      <c r="C48" s="5">
        <v>74.112390149999996</v>
      </c>
      <c r="D48" s="5">
        <v>-16.8837972</v>
      </c>
      <c r="E48" s="5">
        <v>0</v>
      </c>
      <c r="F48" s="5">
        <f>SUM(C48+D48+E48)</f>
        <v>57.228592949999992</v>
      </c>
      <c r="G48" s="5">
        <f t="shared" si="61"/>
        <v>57.228592949999992</v>
      </c>
      <c r="H48" s="5">
        <v>72.604719439999997</v>
      </c>
      <c r="I48" s="5">
        <v>0</v>
      </c>
      <c r="J48" s="5">
        <f>SUM(G48+H48+I48)</f>
        <v>129.83331239</v>
      </c>
      <c r="K48" s="5">
        <f t="shared" si="62"/>
        <v>129.83331239</v>
      </c>
      <c r="L48" s="5">
        <v>-18.95</v>
      </c>
      <c r="M48" s="5">
        <v>0</v>
      </c>
      <c r="N48" s="5">
        <f>SUM(K48+L48+M48)</f>
        <v>110.88331239</v>
      </c>
      <c r="O48" s="21">
        <v>33</v>
      </c>
    </row>
    <row r="49" spans="1:15" ht="12.75" customHeight="1" x14ac:dyDescent="0.2">
      <c r="A49" s="18">
        <v>34</v>
      </c>
      <c r="B49" s="23" t="s">
        <v>39</v>
      </c>
      <c r="C49" s="5">
        <f>SUM(C50+C51+C52+C55)</f>
        <v>86.757784539999975</v>
      </c>
      <c r="D49" s="5">
        <f t="shared" ref="D49:J49" si="63">SUM(D50+D51+D52+D55)</f>
        <v>19.958166319999997</v>
      </c>
      <c r="E49" s="5">
        <f t="shared" si="63"/>
        <v>4.0780000000000013E-5</v>
      </c>
      <c r="F49" s="5">
        <f t="shared" si="63"/>
        <v>106.71599163999998</v>
      </c>
      <c r="G49" s="5">
        <f>SUM(G50+G51+G52+G55)</f>
        <v>106.71599163999998</v>
      </c>
      <c r="H49" s="5">
        <f t="shared" ref="H49:I49" si="64">SUM(H50+H51+H52+H55)</f>
        <v>37.490227179999998</v>
      </c>
      <c r="I49" s="5">
        <f t="shared" si="64"/>
        <v>0</v>
      </c>
      <c r="J49" s="5">
        <f t="shared" si="63"/>
        <v>144.20621881999998</v>
      </c>
      <c r="K49" s="5">
        <f>SUM(K50+K51+K52+K55)</f>
        <v>144.20621881999998</v>
      </c>
      <c r="L49" s="5">
        <f t="shared" ref="L49:M49" si="65">SUM(L50+L51+L52+L55)</f>
        <v>0.88545405000000166</v>
      </c>
      <c r="M49" s="5">
        <f t="shared" si="65"/>
        <v>0</v>
      </c>
      <c r="N49" s="5">
        <f t="shared" ref="N49" si="66">SUM(N50+N51+N52+N55)</f>
        <v>145.09167286999997</v>
      </c>
      <c r="O49" s="21">
        <v>34</v>
      </c>
    </row>
    <row r="50" spans="1:15" ht="12.6" customHeight="1" x14ac:dyDescent="0.2">
      <c r="A50" s="18">
        <v>35</v>
      </c>
      <c r="B50" s="24" t="s">
        <v>30</v>
      </c>
      <c r="C50" s="6">
        <v>0</v>
      </c>
      <c r="D50" s="6">
        <v>0</v>
      </c>
      <c r="E50" s="6">
        <v>0</v>
      </c>
      <c r="F50" s="5">
        <f>SUM(C50+D50+E50)</f>
        <v>0</v>
      </c>
      <c r="G50" s="5">
        <f t="shared" ref="G50:G51" si="67">SUM(F50)</f>
        <v>0</v>
      </c>
      <c r="H50" s="6">
        <v>0</v>
      </c>
      <c r="I50" s="6">
        <v>0</v>
      </c>
      <c r="J50" s="5">
        <f>SUM(G50+H50+I50)</f>
        <v>0</v>
      </c>
      <c r="K50" s="5">
        <f t="shared" ref="K50:K51" si="68">SUM(J50)</f>
        <v>0</v>
      </c>
      <c r="L50" s="6">
        <v>0</v>
      </c>
      <c r="M50" s="6">
        <v>0</v>
      </c>
      <c r="N50" s="5">
        <f>SUM(K50+L50+M50)</f>
        <v>0</v>
      </c>
      <c r="O50" s="21">
        <v>35</v>
      </c>
    </row>
    <row r="51" spans="1:15" ht="12.75" customHeight="1" x14ac:dyDescent="0.2">
      <c r="A51" s="18">
        <v>36</v>
      </c>
      <c r="B51" s="24" t="s">
        <v>31</v>
      </c>
      <c r="C51" s="5">
        <v>0.22721121</v>
      </c>
      <c r="D51" s="5">
        <v>11.70788196</v>
      </c>
      <c r="E51" s="5">
        <v>-2.1E-7</v>
      </c>
      <c r="F51" s="5">
        <f>SUM(C51+D51+E51)</f>
        <v>11.93509296</v>
      </c>
      <c r="G51" s="5">
        <f t="shared" si="67"/>
        <v>11.93509296</v>
      </c>
      <c r="H51" s="5">
        <v>-3.5369075300000001</v>
      </c>
      <c r="I51" s="5">
        <v>0</v>
      </c>
      <c r="J51" s="5">
        <f>SUM(G51+H51+I51)</f>
        <v>8.3981854299999998</v>
      </c>
      <c r="K51" s="5">
        <f t="shared" si="68"/>
        <v>8.3981854299999998</v>
      </c>
      <c r="L51" s="5">
        <v>-2.2627266499999994</v>
      </c>
      <c r="M51" s="5">
        <v>0</v>
      </c>
      <c r="N51" s="5">
        <f>SUM(K51+L51+M51)</f>
        <v>6.1354587800000004</v>
      </c>
      <c r="O51" s="21">
        <v>36</v>
      </c>
    </row>
    <row r="52" spans="1:15" ht="12.75" customHeight="1" x14ac:dyDescent="0.2">
      <c r="A52" s="18">
        <v>37</v>
      </c>
      <c r="B52" s="23" t="s">
        <v>32</v>
      </c>
      <c r="C52" s="5">
        <f>SUM(C53+C54)</f>
        <v>86.530573329999982</v>
      </c>
      <c r="D52" s="5">
        <f t="shared" ref="D52:J52" si="69">SUM(D53+D54)</f>
        <v>8.2502843599999984</v>
      </c>
      <c r="E52" s="5">
        <f t="shared" si="69"/>
        <v>4.0990000000000012E-5</v>
      </c>
      <c r="F52" s="5">
        <f t="shared" si="69"/>
        <v>94.780898679999979</v>
      </c>
      <c r="G52" s="5">
        <f>SUM(G53+G54)</f>
        <v>94.780898679999979</v>
      </c>
      <c r="H52" s="5">
        <f t="shared" ref="H52:I52" si="70">SUM(H53+H54)</f>
        <v>41.027134709999999</v>
      </c>
      <c r="I52" s="5">
        <f t="shared" si="70"/>
        <v>0</v>
      </c>
      <c r="J52" s="5">
        <f t="shared" si="69"/>
        <v>135.80803338999996</v>
      </c>
      <c r="K52" s="5">
        <f>SUM(K53+K54)</f>
        <v>135.80803338999996</v>
      </c>
      <c r="L52" s="5">
        <f t="shared" ref="L52:M52" si="71">SUM(L53+L54)</f>
        <v>3.1481807000000011</v>
      </c>
      <c r="M52" s="5">
        <f t="shared" si="71"/>
        <v>0</v>
      </c>
      <c r="N52" s="5">
        <f t="shared" ref="N52" si="72">SUM(N53+N54)</f>
        <v>138.95621408999997</v>
      </c>
      <c r="O52" s="21">
        <v>37</v>
      </c>
    </row>
    <row r="53" spans="1:15" ht="12.6" customHeight="1" x14ac:dyDescent="0.2">
      <c r="A53" s="18">
        <v>38</v>
      </c>
      <c r="B53" s="24" t="s">
        <v>33</v>
      </c>
      <c r="C53" s="5">
        <v>69.668788559999996</v>
      </c>
      <c r="D53" s="5">
        <v>-12.72199303</v>
      </c>
      <c r="E53" s="5">
        <v>-4.4429999999999993E-5</v>
      </c>
      <c r="F53" s="5">
        <f>SUM(C53+D53+E53)</f>
        <v>56.946751099999993</v>
      </c>
      <c r="G53" s="5">
        <f t="shared" ref="G53:G55" si="73">SUM(F53)</f>
        <v>56.946751099999993</v>
      </c>
      <c r="H53" s="5">
        <v>-1.8998476000000002</v>
      </c>
      <c r="I53" s="5">
        <v>0</v>
      </c>
      <c r="J53" s="5">
        <f>SUM(G53+H53+I53)</f>
        <v>55.046903499999992</v>
      </c>
      <c r="K53" s="5">
        <f t="shared" ref="K53:K55" si="74">SUM(J53)</f>
        <v>55.046903499999992</v>
      </c>
      <c r="L53" s="5">
        <v>-8.4630218799999994</v>
      </c>
      <c r="M53" s="5">
        <v>0</v>
      </c>
      <c r="N53" s="5">
        <f>SUM(K53+L53+M53)</f>
        <v>46.583881619999993</v>
      </c>
      <c r="O53" s="21">
        <v>38</v>
      </c>
    </row>
    <row r="54" spans="1:15" ht="12.6" customHeight="1" x14ac:dyDescent="0.2">
      <c r="A54" s="18">
        <v>39</v>
      </c>
      <c r="B54" s="24" t="s">
        <v>34</v>
      </c>
      <c r="C54" s="5">
        <v>16.861784769999989</v>
      </c>
      <c r="D54" s="5">
        <v>20.972277389999999</v>
      </c>
      <c r="E54" s="5">
        <v>8.5420000000000005E-5</v>
      </c>
      <c r="F54" s="5">
        <f>SUM(C54+D54+E54)</f>
        <v>37.834147579999986</v>
      </c>
      <c r="G54" s="5">
        <f t="shared" si="73"/>
        <v>37.834147579999986</v>
      </c>
      <c r="H54" s="5">
        <v>42.92698231</v>
      </c>
      <c r="I54" s="5">
        <v>0</v>
      </c>
      <c r="J54" s="5">
        <f>SUM(G54+H54+I54)</f>
        <v>80.761129889999978</v>
      </c>
      <c r="K54" s="5">
        <f t="shared" si="74"/>
        <v>80.761129889999978</v>
      </c>
      <c r="L54" s="5">
        <v>11.61120258</v>
      </c>
      <c r="M54" s="5">
        <v>0</v>
      </c>
      <c r="N54" s="5">
        <f>SUM(K54+L54+M54)</f>
        <v>92.372332469999975</v>
      </c>
      <c r="O54" s="21">
        <v>39</v>
      </c>
    </row>
    <row r="55" spans="1:15" ht="12.6" customHeight="1" x14ac:dyDescent="0.2">
      <c r="A55" s="18">
        <v>40</v>
      </c>
      <c r="B55" s="23" t="s">
        <v>35</v>
      </c>
      <c r="C55" s="5">
        <v>0</v>
      </c>
      <c r="D55" s="6">
        <v>0</v>
      </c>
      <c r="E55" s="6">
        <v>0</v>
      </c>
      <c r="F55" s="5">
        <f>SUM(C55+D55+E55)</f>
        <v>0</v>
      </c>
      <c r="G55" s="5">
        <f t="shared" si="73"/>
        <v>0</v>
      </c>
      <c r="H55" s="6">
        <v>0</v>
      </c>
      <c r="I55" s="6">
        <v>0</v>
      </c>
      <c r="J55" s="5">
        <f>SUM(G55+H55+I55)</f>
        <v>0</v>
      </c>
      <c r="K55" s="5">
        <f t="shared" si="74"/>
        <v>0</v>
      </c>
      <c r="L55" s="6">
        <v>0</v>
      </c>
      <c r="M55" s="6">
        <v>0</v>
      </c>
      <c r="N55" s="5">
        <f>SUM(K55+L55+M55)</f>
        <v>0</v>
      </c>
      <c r="O55" s="21">
        <v>40</v>
      </c>
    </row>
    <row r="56" spans="1:15" ht="12.75" customHeight="1" x14ac:dyDescent="0.2">
      <c r="A56" s="18">
        <v>41</v>
      </c>
      <c r="B56" s="23" t="s">
        <v>107</v>
      </c>
      <c r="C56" s="16">
        <f t="shared" ref="C56:M56" si="75">SUM(C57+C70+C79+C86)</f>
        <v>47302.042698020014</v>
      </c>
      <c r="D56" s="16">
        <f t="shared" si="75"/>
        <v>-471.99878886000005</v>
      </c>
      <c r="E56" s="16">
        <f t="shared" si="75"/>
        <v>1.6120999999999996E-4</v>
      </c>
      <c r="F56" s="16">
        <f t="shared" si="75"/>
        <v>46830.044070370015</v>
      </c>
      <c r="G56" s="16">
        <f t="shared" si="75"/>
        <v>46830.044070370015</v>
      </c>
      <c r="H56" s="16">
        <f t="shared" si="75"/>
        <v>-1414.5934304999998</v>
      </c>
      <c r="I56" s="16">
        <f t="shared" si="75"/>
        <v>0</v>
      </c>
      <c r="J56" s="16">
        <f t="shared" si="75"/>
        <v>45415.450639870018</v>
      </c>
      <c r="K56" s="16">
        <f t="shared" si="75"/>
        <v>45415.450639870018</v>
      </c>
      <c r="L56" s="16">
        <f t="shared" si="75"/>
        <v>2033.3329438299997</v>
      </c>
      <c r="M56" s="16">
        <f t="shared" si="75"/>
        <v>0</v>
      </c>
      <c r="N56" s="16">
        <f t="shared" ref="N56" si="76">SUM(N57+N70+N79+N86)</f>
        <v>47448.783583700017</v>
      </c>
      <c r="O56" s="21">
        <v>41</v>
      </c>
    </row>
    <row r="57" spans="1:15" ht="12.75" customHeight="1" x14ac:dyDescent="0.2">
      <c r="A57" s="18">
        <v>42</v>
      </c>
      <c r="B57" s="23" t="s">
        <v>40</v>
      </c>
      <c r="C57" s="16">
        <f>SUM(C58)</f>
        <v>7585.314552060001</v>
      </c>
      <c r="D57" s="16">
        <f t="shared" ref="D57:J57" si="77">SUM(D58)</f>
        <v>-38.629068930000003</v>
      </c>
      <c r="E57" s="16">
        <f t="shared" si="77"/>
        <v>0</v>
      </c>
      <c r="F57" s="16">
        <f t="shared" si="77"/>
        <v>7546.6854831300006</v>
      </c>
      <c r="G57" s="16">
        <f>SUM(G58)</f>
        <v>7546.6854831300006</v>
      </c>
      <c r="H57" s="16">
        <f t="shared" ref="H57:I57" si="78">SUM(H58)</f>
        <v>-14.686158299999999</v>
      </c>
      <c r="I57" s="16">
        <f t="shared" si="78"/>
        <v>0</v>
      </c>
      <c r="J57" s="16">
        <f t="shared" si="77"/>
        <v>7531.9993248300007</v>
      </c>
      <c r="K57" s="16">
        <f>SUM(K58)</f>
        <v>7531.9993248300007</v>
      </c>
      <c r="L57" s="16">
        <f t="shared" ref="L57:M57" si="79">SUM(L58)</f>
        <v>9.3641007100000024</v>
      </c>
      <c r="M57" s="16">
        <f t="shared" si="79"/>
        <v>0</v>
      </c>
      <c r="N57" s="16">
        <f t="shared" ref="N57" si="80">SUM(N58)</f>
        <v>7541.3634255400002</v>
      </c>
      <c r="O57" s="21">
        <v>42</v>
      </c>
    </row>
    <row r="58" spans="1:15" ht="12.75" customHeight="1" x14ac:dyDescent="0.2">
      <c r="A58" s="18">
        <v>43</v>
      </c>
      <c r="B58" s="23" t="s">
        <v>41</v>
      </c>
      <c r="C58" s="5">
        <f>SUM(C59+C64)</f>
        <v>7585.314552060001</v>
      </c>
      <c r="D58" s="5">
        <f t="shared" ref="D58:J58" si="81">SUM(D59+D64)</f>
        <v>-38.629068930000003</v>
      </c>
      <c r="E58" s="5">
        <f t="shared" si="81"/>
        <v>0</v>
      </c>
      <c r="F58" s="5">
        <f t="shared" si="81"/>
        <v>7546.6854831300006</v>
      </c>
      <c r="G58" s="5">
        <f>SUM(G59+G64)</f>
        <v>7546.6854831300006</v>
      </c>
      <c r="H58" s="5">
        <f t="shared" ref="H58:I58" si="82">SUM(H59+H64)</f>
        <v>-14.686158299999999</v>
      </c>
      <c r="I58" s="5">
        <f t="shared" si="82"/>
        <v>0</v>
      </c>
      <c r="J58" s="5">
        <f t="shared" si="81"/>
        <v>7531.9993248300007</v>
      </c>
      <c r="K58" s="5">
        <f>SUM(K59+K64)</f>
        <v>7531.9993248300007</v>
      </c>
      <c r="L58" s="5">
        <f t="shared" ref="L58:M58" si="83">SUM(L59+L64)</f>
        <v>9.3641007100000024</v>
      </c>
      <c r="M58" s="5">
        <f t="shared" si="83"/>
        <v>0</v>
      </c>
      <c r="N58" s="5">
        <f t="shared" ref="N58" si="84">SUM(N59+N64)</f>
        <v>7541.3634255400002</v>
      </c>
      <c r="O58" s="21">
        <v>43</v>
      </c>
    </row>
    <row r="59" spans="1:15" ht="12.75" customHeight="1" x14ac:dyDescent="0.2">
      <c r="A59" s="18">
        <v>44</v>
      </c>
      <c r="B59" s="23" t="s">
        <v>42</v>
      </c>
      <c r="C59" s="5">
        <f>SUM(C60+C61+C62+C63)</f>
        <v>1448.3121243500002</v>
      </c>
      <c r="D59" s="5">
        <f t="shared" ref="D59:J59" si="85">SUM(D60+D61+D62+D63)</f>
        <v>-35.191309560000001</v>
      </c>
      <c r="E59" s="5">
        <f t="shared" si="85"/>
        <v>0</v>
      </c>
      <c r="F59" s="5">
        <f t="shared" si="85"/>
        <v>1413.1208147900002</v>
      </c>
      <c r="G59" s="5">
        <f>SUM(G60+G61+G62+G63)</f>
        <v>1413.1208147900002</v>
      </c>
      <c r="H59" s="5">
        <f t="shared" ref="H59:I59" si="86">SUM(H60+H61+H62+H63)</f>
        <v>-19.77004449</v>
      </c>
      <c r="I59" s="5">
        <f t="shared" si="86"/>
        <v>0</v>
      </c>
      <c r="J59" s="5">
        <f t="shared" si="85"/>
        <v>1393.3507703000002</v>
      </c>
      <c r="K59" s="5">
        <f>SUM(K60+K61+K62+K63)</f>
        <v>1393.3507703000002</v>
      </c>
      <c r="L59" s="5">
        <f t="shared" ref="L59:M59" si="87">SUM(L60+L61+L62+L63)</f>
        <v>-78.057450489999994</v>
      </c>
      <c r="M59" s="5">
        <f t="shared" si="87"/>
        <v>0</v>
      </c>
      <c r="N59" s="5">
        <f t="shared" ref="N59" si="88">SUM(N60+N61+N62+N63)</f>
        <v>1315.29331981</v>
      </c>
      <c r="O59" s="21">
        <v>44</v>
      </c>
    </row>
    <row r="60" spans="1:15" ht="12.6" customHeight="1" x14ac:dyDescent="0.2">
      <c r="A60" s="18">
        <v>45</v>
      </c>
      <c r="B60" s="24" t="s">
        <v>43</v>
      </c>
      <c r="C60" s="5">
        <v>175.60000000000002</v>
      </c>
      <c r="D60" s="5">
        <v>0.5</v>
      </c>
      <c r="E60" s="5">
        <v>0</v>
      </c>
      <c r="F60" s="5">
        <f>SUM(C60+D60+E60)</f>
        <v>176.10000000000002</v>
      </c>
      <c r="G60" s="5">
        <f t="shared" ref="G60:G63" si="89">SUM(F60)</f>
        <v>176.10000000000002</v>
      </c>
      <c r="H60" s="5">
        <v>0.5</v>
      </c>
      <c r="I60" s="5">
        <v>0</v>
      </c>
      <c r="J60" s="5">
        <f>SUM(G60+H60+I60)</f>
        <v>176.60000000000002</v>
      </c>
      <c r="K60" s="5">
        <f t="shared" ref="K60:K63" si="90">SUM(J60)</f>
        <v>176.60000000000002</v>
      </c>
      <c r="L60" s="5">
        <v>0.5</v>
      </c>
      <c r="M60" s="5">
        <v>0</v>
      </c>
      <c r="N60" s="5">
        <f>SUM(K60+L60+M60)</f>
        <v>177.10000000000002</v>
      </c>
      <c r="O60" s="21">
        <v>45</v>
      </c>
    </row>
    <row r="61" spans="1:15" ht="12.6" customHeight="1" x14ac:dyDescent="0.2">
      <c r="A61" s="18">
        <v>46</v>
      </c>
      <c r="B61" s="24" t="s">
        <v>44</v>
      </c>
      <c r="C61" s="6">
        <v>0</v>
      </c>
      <c r="D61" s="6">
        <v>0</v>
      </c>
      <c r="E61" s="6">
        <v>0</v>
      </c>
      <c r="F61" s="5">
        <f>SUM(C61+D61+E61)</f>
        <v>0</v>
      </c>
      <c r="G61" s="5">
        <f t="shared" si="89"/>
        <v>0</v>
      </c>
      <c r="H61" s="6">
        <v>0</v>
      </c>
      <c r="I61" s="6">
        <v>0</v>
      </c>
      <c r="J61" s="5">
        <f>SUM(G61+H61+I61)</f>
        <v>0</v>
      </c>
      <c r="K61" s="5">
        <f t="shared" si="90"/>
        <v>0</v>
      </c>
      <c r="L61" s="6">
        <v>0</v>
      </c>
      <c r="M61" s="6">
        <v>0</v>
      </c>
      <c r="N61" s="5">
        <f>SUM(K61+L61+M61)</f>
        <v>0</v>
      </c>
      <c r="O61" s="21">
        <v>46</v>
      </c>
    </row>
    <row r="62" spans="1:15" ht="12.6" customHeight="1" x14ac:dyDescent="0.2">
      <c r="A62" s="18">
        <v>47</v>
      </c>
      <c r="B62" s="24" t="s">
        <v>45</v>
      </c>
      <c r="C62" s="5">
        <v>1212.4121243500001</v>
      </c>
      <c r="D62" s="5">
        <v>-35.891309560000003</v>
      </c>
      <c r="E62" s="5">
        <v>0</v>
      </c>
      <c r="F62" s="5">
        <f>SUM(C62+D62+E62)</f>
        <v>1176.52081479</v>
      </c>
      <c r="G62" s="5">
        <f t="shared" si="89"/>
        <v>1176.52081479</v>
      </c>
      <c r="H62" s="5">
        <v>-20.470044489999999</v>
      </c>
      <c r="I62" s="5">
        <v>0</v>
      </c>
      <c r="J62" s="5">
        <f>SUM(G62+H62+I62)</f>
        <v>1156.0507703000001</v>
      </c>
      <c r="K62" s="5">
        <f t="shared" si="90"/>
        <v>1156.0507703000001</v>
      </c>
      <c r="L62" s="5">
        <v>-78.757450489999997</v>
      </c>
      <c r="M62" s="5">
        <v>0</v>
      </c>
      <c r="N62" s="5">
        <f>SUM(K62+L62+M62)</f>
        <v>1077.29331981</v>
      </c>
      <c r="O62" s="21">
        <v>47</v>
      </c>
    </row>
    <row r="63" spans="1:15" ht="12.6" customHeight="1" x14ac:dyDescent="0.2">
      <c r="A63" s="18">
        <v>48</v>
      </c>
      <c r="B63" s="24" t="s">
        <v>46</v>
      </c>
      <c r="C63" s="5">
        <v>60.300000000000026</v>
      </c>
      <c r="D63" s="5">
        <v>0.2</v>
      </c>
      <c r="E63" s="5">
        <v>0</v>
      </c>
      <c r="F63" s="5">
        <f>SUM(C63+D63+E63)</f>
        <v>60.500000000000028</v>
      </c>
      <c r="G63" s="5">
        <f t="shared" si="89"/>
        <v>60.500000000000028</v>
      </c>
      <c r="H63" s="5">
        <v>0.2</v>
      </c>
      <c r="I63" s="5">
        <v>0</v>
      </c>
      <c r="J63" s="5">
        <f>SUM(G63+H63+I63)</f>
        <v>60.700000000000031</v>
      </c>
      <c r="K63" s="5">
        <f t="shared" si="90"/>
        <v>60.700000000000031</v>
      </c>
      <c r="L63" s="5">
        <v>0.2</v>
      </c>
      <c r="M63" s="5">
        <v>0</v>
      </c>
      <c r="N63" s="5">
        <f>SUM(K63+L63+M63)</f>
        <v>60.900000000000034</v>
      </c>
      <c r="O63" s="21">
        <v>48</v>
      </c>
    </row>
    <row r="64" spans="1:15" ht="12.75" customHeight="1" x14ac:dyDescent="0.2">
      <c r="A64" s="18">
        <v>49</v>
      </c>
      <c r="B64" s="23" t="s">
        <v>47</v>
      </c>
      <c r="C64" s="5">
        <f t="shared" ref="C64:M64" si="91">SUM(C65+C66+C67+C68)</f>
        <v>6137.002427710001</v>
      </c>
      <c r="D64" s="5">
        <f t="shared" si="91"/>
        <v>-3.4377593699999984</v>
      </c>
      <c r="E64" s="5">
        <f t="shared" si="91"/>
        <v>0</v>
      </c>
      <c r="F64" s="5">
        <f t="shared" si="91"/>
        <v>6133.5646683400009</v>
      </c>
      <c r="G64" s="5">
        <f t="shared" si="91"/>
        <v>6133.5646683400009</v>
      </c>
      <c r="H64" s="5">
        <f t="shared" si="91"/>
        <v>5.0838861900000012</v>
      </c>
      <c r="I64" s="5">
        <f t="shared" si="91"/>
        <v>0</v>
      </c>
      <c r="J64" s="5">
        <f t="shared" si="91"/>
        <v>6138.6485545300002</v>
      </c>
      <c r="K64" s="5">
        <f t="shared" si="91"/>
        <v>6138.6485545300002</v>
      </c>
      <c r="L64" s="5">
        <f t="shared" si="91"/>
        <v>87.421551199999996</v>
      </c>
      <c r="M64" s="5">
        <f t="shared" si="91"/>
        <v>0</v>
      </c>
      <c r="N64" s="5">
        <f t="shared" ref="N64" si="92">SUM(N65+N66+N67+N68)</f>
        <v>6226.0701057300003</v>
      </c>
      <c r="O64" s="21">
        <v>49</v>
      </c>
    </row>
    <row r="65" spans="1:15" ht="12.6" customHeight="1" x14ac:dyDescent="0.2">
      <c r="A65" s="18">
        <v>50</v>
      </c>
      <c r="B65" s="24" t="s">
        <v>43</v>
      </c>
      <c r="C65" s="5">
        <v>820.40000000000009</v>
      </c>
      <c r="D65" s="5">
        <v>0</v>
      </c>
      <c r="E65" s="5">
        <v>0</v>
      </c>
      <c r="F65" s="5">
        <f>SUM(C65+D65+E65)</f>
        <v>820.40000000000009</v>
      </c>
      <c r="G65" s="5">
        <f t="shared" ref="G65:G68" si="93">SUM(F65)</f>
        <v>820.40000000000009</v>
      </c>
      <c r="H65" s="5">
        <v>0</v>
      </c>
      <c r="I65" s="5">
        <v>0</v>
      </c>
      <c r="J65" s="5">
        <f>SUM(G65+H65+I65)</f>
        <v>820.40000000000009</v>
      </c>
      <c r="K65" s="5">
        <f t="shared" ref="K65:K68" si="94">SUM(J65)</f>
        <v>820.40000000000009</v>
      </c>
      <c r="L65" s="5">
        <v>0</v>
      </c>
      <c r="M65" s="5">
        <v>0</v>
      </c>
      <c r="N65" s="5">
        <f>SUM(K65+L65+M65)</f>
        <v>820.40000000000009</v>
      </c>
      <c r="O65" s="21">
        <v>50</v>
      </c>
    </row>
    <row r="66" spans="1:15" ht="12.6" customHeight="1" x14ac:dyDescent="0.2">
      <c r="A66" s="18">
        <v>51</v>
      </c>
      <c r="B66" s="24" t="s">
        <v>44</v>
      </c>
      <c r="C66" s="6">
        <v>0</v>
      </c>
      <c r="D66" s="6">
        <v>0</v>
      </c>
      <c r="E66" s="6">
        <v>0</v>
      </c>
      <c r="F66" s="5">
        <f>SUM(C66+D66+E66)</f>
        <v>0</v>
      </c>
      <c r="G66" s="5">
        <f t="shared" si="93"/>
        <v>0</v>
      </c>
      <c r="H66" s="6">
        <v>0</v>
      </c>
      <c r="I66" s="6">
        <v>0</v>
      </c>
      <c r="J66" s="5">
        <f>SUM(G66+H66+I66)</f>
        <v>0</v>
      </c>
      <c r="K66" s="5">
        <f t="shared" si="94"/>
        <v>0</v>
      </c>
      <c r="L66" s="6">
        <v>0</v>
      </c>
      <c r="M66" s="6">
        <v>0</v>
      </c>
      <c r="N66" s="5">
        <f>SUM(K66+L66+M66)</f>
        <v>0</v>
      </c>
      <c r="O66" s="21">
        <v>51</v>
      </c>
    </row>
    <row r="67" spans="1:15" ht="12.6" customHeight="1" x14ac:dyDescent="0.2">
      <c r="A67" s="18">
        <v>52</v>
      </c>
      <c r="B67" s="24" t="s">
        <v>45</v>
      </c>
      <c r="C67" s="5">
        <v>4916.8024277100003</v>
      </c>
      <c r="D67" s="5">
        <v>-17.737759369999999</v>
      </c>
      <c r="E67" s="5">
        <v>0</v>
      </c>
      <c r="F67" s="5">
        <f>SUM(C67+D67+E67)</f>
        <v>4899.06466834</v>
      </c>
      <c r="G67" s="5">
        <f t="shared" si="93"/>
        <v>4899.06466834</v>
      </c>
      <c r="H67" s="5">
        <v>-9.2161138099999995</v>
      </c>
      <c r="I67" s="5">
        <v>0</v>
      </c>
      <c r="J67" s="5">
        <f>SUM(G67+H67+I67)</f>
        <v>4889.84855453</v>
      </c>
      <c r="K67" s="5">
        <f t="shared" si="94"/>
        <v>4889.84855453</v>
      </c>
      <c r="L67" s="5">
        <v>73.121551199999999</v>
      </c>
      <c r="M67" s="5">
        <v>0</v>
      </c>
      <c r="N67" s="5">
        <f>SUM(K67+L67+M67)</f>
        <v>4962.9701057299999</v>
      </c>
      <c r="O67" s="21">
        <v>52</v>
      </c>
    </row>
    <row r="68" spans="1:15" ht="12.6" customHeight="1" x14ac:dyDescent="0.2">
      <c r="A68" s="18">
        <v>53</v>
      </c>
      <c r="B68" s="24" t="s">
        <v>46</v>
      </c>
      <c r="C68" s="5">
        <v>399.79999999999995</v>
      </c>
      <c r="D68" s="5">
        <v>14.3</v>
      </c>
      <c r="E68" s="5">
        <v>0</v>
      </c>
      <c r="F68" s="5">
        <f>SUM(C68+D68+E68)</f>
        <v>414.09999999999997</v>
      </c>
      <c r="G68" s="5">
        <f t="shared" si="93"/>
        <v>414.09999999999997</v>
      </c>
      <c r="H68" s="5">
        <v>14.3</v>
      </c>
      <c r="I68" s="5">
        <v>0</v>
      </c>
      <c r="J68" s="5">
        <f>SUM(G68+H68+I68)</f>
        <v>428.4</v>
      </c>
      <c r="K68" s="5">
        <f t="shared" si="94"/>
        <v>428.4</v>
      </c>
      <c r="L68" s="5">
        <v>14.3</v>
      </c>
      <c r="M68" s="5">
        <v>0</v>
      </c>
      <c r="N68" s="5">
        <f>SUM(K68+L68+M68)</f>
        <v>442.7</v>
      </c>
      <c r="O68" s="21">
        <v>53</v>
      </c>
    </row>
    <row r="69" spans="1:15" ht="12.6" customHeight="1" x14ac:dyDescent="0.2">
      <c r="A69" s="18"/>
      <c r="B69" s="24" t="s">
        <v>156</v>
      </c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21"/>
    </row>
    <row r="70" spans="1:15" ht="12.75" customHeight="1" x14ac:dyDescent="0.2">
      <c r="A70" s="18">
        <v>54</v>
      </c>
      <c r="B70" s="23" t="s">
        <v>48</v>
      </c>
      <c r="C70" s="16">
        <f t="shared" ref="C70:M70" si="95">SUM(C71+C72+C73+C78)</f>
        <v>20428.940315020009</v>
      </c>
      <c r="D70" s="16">
        <f t="shared" si="95"/>
        <v>-316.90327511999999</v>
      </c>
      <c r="E70" s="16">
        <f t="shared" si="95"/>
        <v>-9.4319999999999991E-5</v>
      </c>
      <c r="F70" s="16">
        <f t="shared" si="95"/>
        <v>20112.03694558001</v>
      </c>
      <c r="G70" s="16">
        <f t="shared" si="95"/>
        <v>20112.03694558001</v>
      </c>
      <c r="H70" s="16">
        <f t="shared" si="95"/>
        <v>-491.62993926999997</v>
      </c>
      <c r="I70" s="16">
        <f t="shared" si="95"/>
        <v>0</v>
      </c>
      <c r="J70" s="16">
        <f t="shared" si="95"/>
        <v>19620.407006310008</v>
      </c>
      <c r="K70" s="16">
        <f t="shared" si="95"/>
        <v>19620.407006310008</v>
      </c>
      <c r="L70" s="16">
        <f t="shared" si="95"/>
        <v>1041.8234940799998</v>
      </c>
      <c r="M70" s="16">
        <f t="shared" si="95"/>
        <v>0</v>
      </c>
      <c r="N70" s="16">
        <f t="shared" ref="N70" si="96">SUM(N71+N72+N73+N78)</f>
        <v>20662.230500390011</v>
      </c>
      <c r="O70" s="21">
        <v>54</v>
      </c>
    </row>
    <row r="71" spans="1:15" ht="12.6" customHeight="1" x14ac:dyDescent="0.2">
      <c r="A71" s="18">
        <v>55</v>
      </c>
      <c r="B71" s="24" t="s">
        <v>49</v>
      </c>
      <c r="C71" s="6">
        <v>0</v>
      </c>
      <c r="D71" s="6">
        <v>0</v>
      </c>
      <c r="E71" s="6">
        <v>0</v>
      </c>
      <c r="F71" s="5">
        <f>SUM(C71+D71+E71)</f>
        <v>0</v>
      </c>
      <c r="G71" s="5">
        <f t="shared" ref="G71:G72" si="97">SUM(F71)</f>
        <v>0</v>
      </c>
      <c r="H71" s="6">
        <v>0</v>
      </c>
      <c r="I71" s="6">
        <v>0</v>
      </c>
      <c r="J71" s="5">
        <f>SUM(G71+H71+I71)</f>
        <v>0</v>
      </c>
      <c r="K71" s="5">
        <f t="shared" ref="K71:K72" si="98">SUM(J71)</f>
        <v>0</v>
      </c>
      <c r="L71" s="6">
        <v>0</v>
      </c>
      <c r="M71" s="6">
        <v>0</v>
      </c>
      <c r="N71" s="5">
        <f>SUM(K71+L71+M71)</f>
        <v>0</v>
      </c>
      <c r="O71" s="21">
        <v>55</v>
      </c>
    </row>
    <row r="72" spans="1:15" ht="12.6" customHeight="1" x14ac:dyDescent="0.2">
      <c r="A72" s="18">
        <v>56</v>
      </c>
      <c r="B72" s="23" t="s">
        <v>50</v>
      </c>
      <c r="C72" s="5">
        <v>257.5</v>
      </c>
      <c r="D72" s="5">
        <v>0</v>
      </c>
      <c r="E72" s="5">
        <v>0</v>
      </c>
      <c r="F72" s="5">
        <f>SUM(C72+D72+E72)</f>
        <v>257.5</v>
      </c>
      <c r="G72" s="5">
        <f t="shared" si="97"/>
        <v>257.5</v>
      </c>
      <c r="H72" s="5">
        <v>0</v>
      </c>
      <c r="I72" s="5">
        <v>0</v>
      </c>
      <c r="J72" s="5">
        <f>SUM(G72+H72+I72)</f>
        <v>257.5</v>
      </c>
      <c r="K72" s="5">
        <f t="shared" si="98"/>
        <v>257.5</v>
      </c>
      <c r="L72" s="5">
        <v>0</v>
      </c>
      <c r="M72" s="5">
        <v>0</v>
      </c>
      <c r="N72" s="5">
        <f>SUM(K72+L72+M72)</f>
        <v>257.5</v>
      </c>
      <c r="O72" s="21">
        <v>56</v>
      </c>
    </row>
    <row r="73" spans="1:15" ht="12.6" customHeight="1" x14ac:dyDescent="0.2">
      <c r="A73" s="18">
        <v>57</v>
      </c>
      <c r="B73" s="24" t="s">
        <v>51</v>
      </c>
      <c r="C73" s="5">
        <f>SUM(C74+C75)</f>
        <v>20171.440315020009</v>
      </c>
      <c r="D73" s="5">
        <f t="shared" ref="D73:J73" si="99">SUM(D74+D75)</f>
        <v>-316.90327511999999</v>
      </c>
      <c r="E73" s="5">
        <f t="shared" si="99"/>
        <v>-9.4319999999999991E-5</v>
      </c>
      <c r="F73" s="5">
        <f t="shared" si="99"/>
        <v>19854.53694558001</v>
      </c>
      <c r="G73" s="5">
        <f>SUM(G74+G75)</f>
        <v>19854.53694558001</v>
      </c>
      <c r="H73" s="5">
        <f t="shared" ref="H73:I73" si="100">SUM(H74+H75)</f>
        <v>-491.62993926999997</v>
      </c>
      <c r="I73" s="5">
        <f t="shared" si="100"/>
        <v>0</v>
      </c>
      <c r="J73" s="5">
        <f t="shared" si="99"/>
        <v>19362.907006310008</v>
      </c>
      <c r="K73" s="5">
        <f>SUM(K74+K75)</f>
        <v>19362.907006310008</v>
      </c>
      <c r="L73" s="5">
        <f t="shared" ref="L73:M73" si="101">SUM(L74+L75)</f>
        <v>1041.8234940799998</v>
      </c>
      <c r="M73" s="5">
        <f t="shared" si="101"/>
        <v>0</v>
      </c>
      <c r="N73" s="5">
        <f t="shared" ref="N73" si="102">SUM(N74+N75)</f>
        <v>20404.730500390011</v>
      </c>
      <c r="O73" s="21">
        <v>57</v>
      </c>
    </row>
    <row r="74" spans="1:15" ht="12.6" customHeight="1" x14ac:dyDescent="0.2">
      <c r="A74" s="18">
        <v>58</v>
      </c>
      <c r="B74" s="24" t="s">
        <v>52</v>
      </c>
      <c r="C74" s="6">
        <v>0</v>
      </c>
      <c r="D74" s="6">
        <v>0</v>
      </c>
      <c r="E74" s="6">
        <v>0</v>
      </c>
      <c r="F74" s="5">
        <f>SUM(C74+D74+E74)</f>
        <v>0</v>
      </c>
      <c r="G74" s="5">
        <f t="shared" ref="G74" si="103">SUM(F74)</f>
        <v>0</v>
      </c>
      <c r="H74" s="6">
        <v>0</v>
      </c>
      <c r="I74" s="6">
        <v>0</v>
      </c>
      <c r="J74" s="5">
        <f>SUM(G74+H74+I74)</f>
        <v>0</v>
      </c>
      <c r="K74" s="5">
        <f t="shared" ref="K74" si="104">SUM(J74)</f>
        <v>0</v>
      </c>
      <c r="L74" s="6">
        <v>0</v>
      </c>
      <c r="M74" s="6">
        <v>0</v>
      </c>
      <c r="N74" s="5">
        <f>SUM(K74+L74+M74)</f>
        <v>0</v>
      </c>
      <c r="O74" s="21">
        <v>58</v>
      </c>
    </row>
    <row r="75" spans="1:15" ht="12.6" customHeight="1" x14ac:dyDescent="0.2">
      <c r="A75" s="18">
        <v>59</v>
      </c>
      <c r="B75" s="24" t="s">
        <v>53</v>
      </c>
      <c r="C75" s="5">
        <f>SUM(C76+C77)</f>
        <v>20171.440315020009</v>
      </c>
      <c r="D75" s="5">
        <f t="shared" ref="D75:J75" si="105">SUM(D76+D77)</f>
        <v>-316.90327511999999</v>
      </c>
      <c r="E75" s="5">
        <f t="shared" si="105"/>
        <v>-9.4319999999999991E-5</v>
      </c>
      <c r="F75" s="5">
        <f t="shared" si="105"/>
        <v>19854.53694558001</v>
      </c>
      <c r="G75" s="5">
        <f>SUM(G76+G77)</f>
        <v>19854.53694558001</v>
      </c>
      <c r="H75" s="5">
        <f t="shared" ref="H75:I75" si="106">SUM(H76+H77)</f>
        <v>-491.62993926999997</v>
      </c>
      <c r="I75" s="5">
        <f t="shared" si="106"/>
        <v>0</v>
      </c>
      <c r="J75" s="5">
        <f t="shared" si="105"/>
        <v>19362.907006310008</v>
      </c>
      <c r="K75" s="5">
        <f>SUM(K76+K77)</f>
        <v>19362.907006310008</v>
      </c>
      <c r="L75" s="5">
        <f t="shared" ref="L75:M75" si="107">SUM(L76+L77)</f>
        <v>1041.8234940799998</v>
      </c>
      <c r="M75" s="5">
        <f t="shared" si="107"/>
        <v>0</v>
      </c>
      <c r="N75" s="5">
        <f t="shared" ref="N75" si="108">SUM(N76+N77)</f>
        <v>20404.730500390011</v>
      </c>
      <c r="O75" s="21">
        <v>59</v>
      </c>
    </row>
    <row r="76" spans="1:15" ht="12.6" customHeight="1" x14ac:dyDescent="0.2">
      <c r="A76" s="18">
        <v>60</v>
      </c>
      <c r="B76" s="24" t="s">
        <v>54</v>
      </c>
      <c r="C76" s="5">
        <v>14064.988598610005</v>
      </c>
      <c r="D76" s="5">
        <v>-161.23388856</v>
      </c>
      <c r="E76" s="5">
        <v>-2.2259999999999994E-5</v>
      </c>
      <c r="F76" s="5">
        <f>SUM(C76+D76+E76)</f>
        <v>13903.754687790006</v>
      </c>
      <c r="G76" s="5">
        <f t="shared" ref="G76:G78" si="109">SUM(F76)</f>
        <v>13903.754687790006</v>
      </c>
      <c r="H76" s="5">
        <v>29.814089990000006</v>
      </c>
      <c r="I76" s="5">
        <v>0</v>
      </c>
      <c r="J76" s="5">
        <f>SUM(G76+H76+I76)</f>
        <v>13933.568777780007</v>
      </c>
      <c r="K76" s="5">
        <f t="shared" ref="K76:K78" si="110">SUM(J76)</f>
        <v>13933.568777780007</v>
      </c>
      <c r="L76" s="5">
        <v>519.02337953999995</v>
      </c>
      <c r="M76" s="5">
        <v>0</v>
      </c>
      <c r="N76" s="5">
        <f>SUM(K76+L76+M76)</f>
        <v>14452.592157320007</v>
      </c>
      <c r="O76" s="21">
        <v>60</v>
      </c>
    </row>
    <row r="77" spans="1:15" ht="12.6" customHeight="1" x14ac:dyDescent="0.2">
      <c r="A77" s="18">
        <v>61</v>
      </c>
      <c r="B77" s="24" t="s">
        <v>55</v>
      </c>
      <c r="C77" s="5">
        <v>6106.4517164100025</v>
      </c>
      <c r="D77" s="5">
        <v>-155.66938655999999</v>
      </c>
      <c r="E77" s="5">
        <v>-7.2059999999999998E-5</v>
      </c>
      <c r="F77" s="5">
        <f>SUM(C77+D77+E77)</f>
        <v>5950.7822577900024</v>
      </c>
      <c r="G77" s="5">
        <f t="shared" si="109"/>
        <v>5950.7822577900024</v>
      </c>
      <c r="H77" s="5">
        <v>-521.44402925999998</v>
      </c>
      <c r="I77" s="5">
        <v>0</v>
      </c>
      <c r="J77" s="5">
        <f>SUM(G77+H77+I77)</f>
        <v>5429.3382285300022</v>
      </c>
      <c r="K77" s="5">
        <f t="shared" si="110"/>
        <v>5429.3382285300022</v>
      </c>
      <c r="L77" s="5">
        <v>522.80011453999998</v>
      </c>
      <c r="M77" s="5">
        <v>0</v>
      </c>
      <c r="N77" s="5">
        <f>SUM(K77+L77+M77)</f>
        <v>5952.1383430700025</v>
      </c>
      <c r="O77" s="21">
        <v>61</v>
      </c>
    </row>
    <row r="78" spans="1:15" ht="12.75" customHeight="1" x14ac:dyDescent="0.2">
      <c r="A78" s="18">
        <v>62</v>
      </c>
      <c r="B78" s="23" t="s">
        <v>56</v>
      </c>
      <c r="C78" s="6">
        <v>0</v>
      </c>
      <c r="D78" s="6">
        <v>0</v>
      </c>
      <c r="E78" s="6">
        <v>0</v>
      </c>
      <c r="F78" s="5">
        <f>SUM(C78+D78+E78)</f>
        <v>0</v>
      </c>
      <c r="G78" s="5">
        <f t="shared" si="109"/>
        <v>0</v>
      </c>
      <c r="H78" s="6">
        <v>0</v>
      </c>
      <c r="I78" s="6">
        <v>0</v>
      </c>
      <c r="J78" s="5">
        <f>SUM(G78+H78+I78)</f>
        <v>0</v>
      </c>
      <c r="K78" s="5">
        <f t="shared" si="110"/>
        <v>0</v>
      </c>
      <c r="L78" s="6">
        <v>0</v>
      </c>
      <c r="M78" s="6">
        <v>0</v>
      </c>
      <c r="N78" s="5">
        <f>SUM(K78+L78+M78)</f>
        <v>0</v>
      </c>
      <c r="O78" s="21">
        <v>62</v>
      </c>
    </row>
    <row r="79" spans="1:15" ht="12.75" customHeight="1" x14ac:dyDescent="0.2">
      <c r="A79" s="18">
        <v>63</v>
      </c>
      <c r="B79" s="23" t="s">
        <v>57</v>
      </c>
      <c r="C79" s="16">
        <f>SUM(C80+C81+C82+C85)</f>
        <v>17196.513480000005</v>
      </c>
      <c r="D79" s="16">
        <f t="shared" ref="D79:J79" si="111">SUM(D80+D81+D82+D85)</f>
        <v>-170.66215935000002</v>
      </c>
      <c r="E79" s="16">
        <f t="shared" si="111"/>
        <v>1.0379999999999998E-4</v>
      </c>
      <c r="F79" s="16">
        <f t="shared" si="111"/>
        <v>17025.851424450004</v>
      </c>
      <c r="G79" s="16">
        <f>SUM(G80+G81+G82+G85)</f>
        <v>17025.851424450004</v>
      </c>
      <c r="H79" s="16">
        <f t="shared" ref="H79:I79" si="112">SUM(H80+H81+H82+H85)</f>
        <v>-942.1772268499999</v>
      </c>
      <c r="I79" s="16">
        <f t="shared" si="112"/>
        <v>0</v>
      </c>
      <c r="J79" s="16">
        <f t="shared" si="111"/>
        <v>16083.674197600005</v>
      </c>
      <c r="K79" s="16">
        <f>SUM(K80+K81+K82+K85)</f>
        <v>16083.674197600005</v>
      </c>
      <c r="L79" s="16">
        <f t="shared" ref="L79:M79" si="113">SUM(L80+L81+L82+L85)</f>
        <v>459.14971237999987</v>
      </c>
      <c r="M79" s="16">
        <f t="shared" si="113"/>
        <v>0</v>
      </c>
      <c r="N79" s="16">
        <f t="shared" ref="N79" si="114">SUM(N80+N81+N82+N85)</f>
        <v>16542.823909980005</v>
      </c>
      <c r="O79" s="21">
        <v>63</v>
      </c>
    </row>
    <row r="80" spans="1:15" ht="12.6" customHeight="1" x14ac:dyDescent="0.2">
      <c r="A80" s="18">
        <v>64</v>
      </c>
      <c r="B80" s="24" t="s">
        <v>58</v>
      </c>
      <c r="C80" s="6">
        <v>0</v>
      </c>
      <c r="D80" s="6">
        <v>0</v>
      </c>
      <c r="E80" s="6">
        <v>0</v>
      </c>
      <c r="F80" s="5">
        <f>SUM(C80+D80+E80)</f>
        <v>0</v>
      </c>
      <c r="G80" s="5">
        <f t="shared" ref="G80:G81" si="115">SUM(F80)</f>
        <v>0</v>
      </c>
      <c r="H80" s="6">
        <v>0</v>
      </c>
      <c r="I80" s="6">
        <v>0</v>
      </c>
      <c r="J80" s="5">
        <f>SUM(G80+H80+I80)</f>
        <v>0</v>
      </c>
      <c r="K80" s="5">
        <f t="shared" ref="K80:K81" si="116">SUM(J80)</f>
        <v>0</v>
      </c>
      <c r="L80" s="6">
        <v>0</v>
      </c>
      <c r="M80" s="6">
        <v>0</v>
      </c>
      <c r="N80" s="5">
        <f>SUM(K80+L80+M80)</f>
        <v>0</v>
      </c>
      <c r="O80" s="21">
        <v>64</v>
      </c>
    </row>
    <row r="81" spans="1:15" ht="12.6" customHeight="1" x14ac:dyDescent="0.2">
      <c r="A81" s="18">
        <v>65</v>
      </c>
      <c r="B81" s="24" t="s">
        <v>59</v>
      </c>
      <c r="C81" s="5">
        <v>62.37108636</v>
      </c>
      <c r="D81" s="5">
        <v>-26.095230999999998</v>
      </c>
      <c r="E81" s="6">
        <v>-4.4999999999999998E-7</v>
      </c>
      <c r="F81" s="5">
        <f>SUM(C81+D81+E81)</f>
        <v>36.27585491</v>
      </c>
      <c r="G81" s="5">
        <f t="shared" si="115"/>
        <v>36.27585491</v>
      </c>
      <c r="H81" s="5">
        <v>8.2539695799999997</v>
      </c>
      <c r="I81" s="5">
        <v>0</v>
      </c>
      <c r="J81" s="5">
        <f>SUM(G81+H81+I81)</f>
        <v>44.529824489999996</v>
      </c>
      <c r="K81" s="5">
        <f t="shared" si="116"/>
        <v>44.529824489999996</v>
      </c>
      <c r="L81" s="5">
        <v>-10.776914990000002</v>
      </c>
      <c r="M81" s="5">
        <v>0</v>
      </c>
      <c r="N81" s="5">
        <f>SUM(K81+L81+M81)</f>
        <v>33.752909499999994</v>
      </c>
      <c r="O81" s="21">
        <v>65</v>
      </c>
    </row>
    <row r="82" spans="1:15" ht="12.6" customHeight="1" x14ac:dyDescent="0.2">
      <c r="A82" s="18">
        <v>66</v>
      </c>
      <c r="B82" s="23" t="s">
        <v>60</v>
      </c>
      <c r="C82" s="5">
        <f>SUM(C83+C84)</f>
        <v>13757.341148810003</v>
      </c>
      <c r="D82" s="5">
        <f t="shared" ref="D82:J82" si="117">SUM(D83+D84)</f>
        <v>-77.915258969999996</v>
      </c>
      <c r="E82" s="5">
        <f t="shared" si="117"/>
        <v>1.4768999999999999E-4</v>
      </c>
      <c r="F82" s="5">
        <f t="shared" si="117"/>
        <v>13679.426037530002</v>
      </c>
      <c r="G82" s="5">
        <f>SUM(G83+G84)</f>
        <v>13679.426037530002</v>
      </c>
      <c r="H82" s="5">
        <f t="shared" ref="H82:I82" si="118">SUM(H83+H84)</f>
        <v>-804.28926655999999</v>
      </c>
      <c r="I82" s="5">
        <f t="shared" si="118"/>
        <v>0</v>
      </c>
      <c r="J82" s="5">
        <f t="shared" si="117"/>
        <v>12875.136770970003</v>
      </c>
      <c r="K82" s="5">
        <f>SUM(K83+K84)</f>
        <v>12875.136770970003</v>
      </c>
      <c r="L82" s="5">
        <f t="shared" ref="L82:M82" si="119">SUM(L83+L84)</f>
        <v>173.18446778999993</v>
      </c>
      <c r="M82" s="5">
        <f t="shared" si="119"/>
        <v>0</v>
      </c>
      <c r="N82" s="5">
        <f t="shared" ref="N82" si="120">SUM(N83+N84)</f>
        <v>13048.321238760003</v>
      </c>
      <c r="O82" s="21">
        <v>66</v>
      </c>
    </row>
    <row r="83" spans="1:15" ht="12.6" customHeight="1" x14ac:dyDescent="0.2">
      <c r="A83" s="18">
        <v>67</v>
      </c>
      <c r="B83" s="24" t="s">
        <v>16</v>
      </c>
      <c r="C83" s="5">
        <v>9162.0278019000016</v>
      </c>
      <c r="D83" s="5">
        <v>-96.014496820000005</v>
      </c>
      <c r="E83" s="5">
        <v>4.18E-5</v>
      </c>
      <c r="F83" s="5">
        <f>SUM(C83+D83+E83)</f>
        <v>9066.0133468800013</v>
      </c>
      <c r="G83" s="5">
        <f t="shared" ref="G83:G85" si="121">SUM(F83)</f>
        <v>9066.0133468800013</v>
      </c>
      <c r="H83" s="5">
        <v>-675.27836515000001</v>
      </c>
      <c r="I83" s="5">
        <v>0</v>
      </c>
      <c r="J83" s="5">
        <f>SUM(G83+H83+I83)</f>
        <v>8390.7349817300019</v>
      </c>
      <c r="K83" s="5">
        <f t="shared" ref="K83:K85" si="122">SUM(J83)</f>
        <v>8390.7349817300019</v>
      </c>
      <c r="L83" s="5">
        <v>-430.73050270000005</v>
      </c>
      <c r="M83" s="5">
        <v>0</v>
      </c>
      <c r="N83" s="5">
        <f>SUM(K83+L83+M83)</f>
        <v>7960.0044790300017</v>
      </c>
      <c r="O83" s="21">
        <v>67</v>
      </c>
    </row>
    <row r="84" spans="1:15" ht="12.6" customHeight="1" x14ac:dyDescent="0.2">
      <c r="A84" s="18">
        <v>68</v>
      </c>
      <c r="B84" s="24" t="s">
        <v>61</v>
      </c>
      <c r="C84" s="5">
        <v>4595.3133469100012</v>
      </c>
      <c r="D84" s="5">
        <v>18.099237850000002</v>
      </c>
      <c r="E84" s="5">
        <v>1.0588999999999999E-4</v>
      </c>
      <c r="F84" s="5">
        <f>SUM(C84+D84+E84)</f>
        <v>4613.4126906500005</v>
      </c>
      <c r="G84" s="5">
        <f t="shared" si="121"/>
        <v>4613.4126906500005</v>
      </c>
      <c r="H84" s="5">
        <v>-129.01090141</v>
      </c>
      <c r="I84" s="5">
        <v>0</v>
      </c>
      <c r="J84" s="5">
        <f>SUM(G84+H84+I84)</f>
        <v>4484.4017892400007</v>
      </c>
      <c r="K84" s="5">
        <f t="shared" si="122"/>
        <v>4484.4017892400007</v>
      </c>
      <c r="L84" s="5">
        <v>603.91497048999997</v>
      </c>
      <c r="M84" s="5">
        <v>0</v>
      </c>
      <c r="N84" s="5">
        <f>SUM(K84+L84+M84)</f>
        <v>5088.3167597300007</v>
      </c>
      <c r="O84" s="21">
        <v>68</v>
      </c>
    </row>
    <row r="85" spans="1:15" ht="12.75" customHeight="1" x14ac:dyDescent="0.2">
      <c r="A85" s="18">
        <v>69</v>
      </c>
      <c r="B85" s="23" t="s">
        <v>62</v>
      </c>
      <c r="C85" s="5">
        <v>3376.801244830001</v>
      </c>
      <c r="D85" s="5">
        <v>-66.65166938000003</v>
      </c>
      <c r="E85" s="5">
        <v>-4.3439999999999997E-5</v>
      </c>
      <c r="F85" s="5">
        <f>SUM(C85+D85+E85)</f>
        <v>3310.1495320100012</v>
      </c>
      <c r="G85" s="5">
        <f t="shared" si="121"/>
        <v>3310.1495320100012</v>
      </c>
      <c r="H85" s="5">
        <v>-146.14192986999993</v>
      </c>
      <c r="I85" s="5">
        <v>0</v>
      </c>
      <c r="J85" s="5">
        <f>SUM(G85+H85+I85)</f>
        <v>3164.0076021400014</v>
      </c>
      <c r="K85" s="5">
        <f t="shared" si="122"/>
        <v>3164.0076021400014</v>
      </c>
      <c r="L85" s="5">
        <v>296.74215957999996</v>
      </c>
      <c r="M85" s="5">
        <v>0</v>
      </c>
      <c r="N85" s="5">
        <f>SUM(K85+L85+M85)</f>
        <v>3460.7497617200015</v>
      </c>
      <c r="O85" s="21">
        <v>69</v>
      </c>
    </row>
    <row r="86" spans="1:15" ht="12.75" customHeight="1" x14ac:dyDescent="0.2">
      <c r="A86" s="18">
        <v>70</v>
      </c>
      <c r="B86" s="23" t="s">
        <v>155</v>
      </c>
      <c r="C86" s="16">
        <f>SUM(C87+C90+C93+C98)</f>
        <v>2091.2743509400011</v>
      </c>
      <c r="D86" s="16">
        <f t="shared" ref="D86:J86" si="123">SUM(D87+D90+D93+D98)</f>
        <v>54.195714539999997</v>
      </c>
      <c r="E86" s="16">
        <f t="shared" si="123"/>
        <v>1.5172999999999999E-4</v>
      </c>
      <c r="F86" s="16">
        <f t="shared" si="123"/>
        <v>2145.4702172100015</v>
      </c>
      <c r="G86" s="16">
        <f>SUM(G87+G90+G93+G98)</f>
        <v>2145.4702172100015</v>
      </c>
      <c r="H86" s="16">
        <f t="shared" ref="H86:I86" si="124">SUM(H87+H90+H93+H98)</f>
        <v>33.89989391999999</v>
      </c>
      <c r="I86" s="16">
        <f t="shared" si="124"/>
        <v>0</v>
      </c>
      <c r="J86" s="16">
        <f t="shared" si="123"/>
        <v>2179.3701111300015</v>
      </c>
      <c r="K86" s="16">
        <f>SUM(K87+K90+K93+K98)</f>
        <v>2179.3701111300015</v>
      </c>
      <c r="L86" s="16">
        <f t="shared" ref="L86:M86" si="125">SUM(L87+L90+L93+L98)</f>
        <v>522.99563665999995</v>
      </c>
      <c r="M86" s="16">
        <f t="shared" si="125"/>
        <v>0</v>
      </c>
      <c r="N86" s="16">
        <f t="shared" ref="N86" si="126">SUM(N87+N90+N93+N98)</f>
        <v>2702.3657477900015</v>
      </c>
      <c r="O86" s="21">
        <v>70</v>
      </c>
    </row>
    <row r="87" spans="1:15" ht="12.75" customHeight="1" x14ac:dyDescent="0.2">
      <c r="A87" s="18">
        <v>71</v>
      </c>
      <c r="B87" s="23" t="s">
        <v>63</v>
      </c>
      <c r="C87" s="5">
        <f>SUM(C88+C89)</f>
        <v>0.5</v>
      </c>
      <c r="D87" s="5">
        <f t="shared" ref="D87:J87" si="127">SUM(D88+D89)</f>
        <v>0</v>
      </c>
      <c r="E87" s="5">
        <f t="shared" si="127"/>
        <v>0</v>
      </c>
      <c r="F87" s="5">
        <f t="shared" si="127"/>
        <v>0.5</v>
      </c>
      <c r="G87" s="5">
        <f>SUM(G88+G89)</f>
        <v>0.5</v>
      </c>
      <c r="H87" s="5">
        <f t="shared" ref="H87:I87" si="128">SUM(H88+H89)</f>
        <v>0</v>
      </c>
      <c r="I87" s="5">
        <f t="shared" si="128"/>
        <v>0</v>
      </c>
      <c r="J87" s="5">
        <f t="shared" si="127"/>
        <v>0.5</v>
      </c>
      <c r="K87" s="5">
        <f>SUM(K88+K89)</f>
        <v>0.5</v>
      </c>
      <c r="L87" s="5">
        <f t="shared" ref="L87:M87" si="129">SUM(L88+L89)</f>
        <v>0</v>
      </c>
      <c r="M87" s="5">
        <f t="shared" si="129"/>
        <v>0</v>
      </c>
      <c r="N87" s="5">
        <f t="shared" ref="N87" si="130">SUM(N88+N89)</f>
        <v>0.5</v>
      </c>
      <c r="O87" s="21">
        <v>71</v>
      </c>
    </row>
    <row r="88" spans="1:15" ht="12.6" customHeight="1" x14ac:dyDescent="0.2">
      <c r="A88" s="18">
        <v>72</v>
      </c>
      <c r="B88" s="24" t="s">
        <v>42</v>
      </c>
      <c r="C88" s="6">
        <v>0</v>
      </c>
      <c r="D88" s="6">
        <v>0</v>
      </c>
      <c r="E88" s="6">
        <v>0</v>
      </c>
      <c r="F88" s="5">
        <f>SUM(C88+D88+E88)</f>
        <v>0</v>
      </c>
      <c r="G88" s="5">
        <f t="shared" ref="G88:G89" si="131">SUM(F88)</f>
        <v>0</v>
      </c>
      <c r="H88" s="6">
        <v>0</v>
      </c>
      <c r="I88" s="6">
        <v>0</v>
      </c>
      <c r="J88" s="5">
        <f>SUM(G88+H88+I88)</f>
        <v>0</v>
      </c>
      <c r="K88" s="5">
        <f t="shared" ref="K88:K89" si="132">SUM(J88)</f>
        <v>0</v>
      </c>
      <c r="L88" s="6">
        <v>0</v>
      </c>
      <c r="M88" s="6">
        <v>0</v>
      </c>
      <c r="N88" s="5">
        <f>SUM(K88+L88+M88)</f>
        <v>0</v>
      </c>
      <c r="O88" s="21">
        <v>72</v>
      </c>
    </row>
    <row r="89" spans="1:15" ht="12.6" customHeight="1" x14ac:dyDescent="0.2">
      <c r="A89" s="18">
        <v>73</v>
      </c>
      <c r="B89" s="24" t="s">
        <v>47</v>
      </c>
      <c r="C89" s="5">
        <v>0.5</v>
      </c>
      <c r="D89" s="5">
        <v>0</v>
      </c>
      <c r="E89" s="5">
        <v>0</v>
      </c>
      <c r="F89" s="5">
        <f>SUM(C89+D89+E89)</f>
        <v>0.5</v>
      </c>
      <c r="G89" s="5">
        <f t="shared" si="131"/>
        <v>0.5</v>
      </c>
      <c r="H89" s="5">
        <v>0</v>
      </c>
      <c r="I89" s="5">
        <v>0</v>
      </c>
      <c r="J89" s="5">
        <f>SUM(G89+H89+I89)</f>
        <v>0.5</v>
      </c>
      <c r="K89" s="5">
        <f t="shared" si="132"/>
        <v>0.5</v>
      </c>
      <c r="L89" s="5">
        <v>0</v>
      </c>
      <c r="M89" s="5">
        <v>0</v>
      </c>
      <c r="N89" s="5">
        <f>SUM(K89+L89+M89)</f>
        <v>0.5</v>
      </c>
      <c r="O89" s="21">
        <v>73</v>
      </c>
    </row>
    <row r="90" spans="1:15" ht="12.75" customHeight="1" x14ac:dyDescent="0.2">
      <c r="A90" s="18">
        <v>74</v>
      </c>
      <c r="B90" s="23" t="s">
        <v>64</v>
      </c>
      <c r="C90" s="5">
        <f>SUM(C91+C92)</f>
        <v>100.65754099999999</v>
      </c>
      <c r="D90" s="5">
        <f t="shared" ref="D90:J90" si="133">SUM(D91+D92)</f>
        <v>32.336277389999999</v>
      </c>
      <c r="E90" s="5">
        <f t="shared" si="133"/>
        <v>0</v>
      </c>
      <c r="F90" s="5">
        <f t="shared" si="133"/>
        <v>132.99381839</v>
      </c>
      <c r="G90" s="5">
        <f>SUM(G91+G92)</f>
        <v>132.99381839</v>
      </c>
      <c r="H90" s="5">
        <f t="shared" ref="H90:I90" si="134">SUM(H91+H92)</f>
        <v>-32.01299035000001</v>
      </c>
      <c r="I90" s="5">
        <f t="shared" si="134"/>
        <v>0</v>
      </c>
      <c r="J90" s="5">
        <f t="shared" si="133"/>
        <v>100.98082803999998</v>
      </c>
      <c r="K90" s="5">
        <f>SUM(K91+K92)</f>
        <v>100.98082803999998</v>
      </c>
      <c r="L90" s="5">
        <f t="shared" ref="L90:M90" si="135">SUM(L91+L92)</f>
        <v>4.2114031100000027</v>
      </c>
      <c r="M90" s="5">
        <f t="shared" si="135"/>
        <v>0</v>
      </c>
      <c r="N90" s="5">
        <f t="shared" ref="N90" si="136">SUM(N91+N92)</f>
        <v>105.19223114999998</v>
      </c>
      <c r="O90" s="21">
        <v>74</v>
      </c>
    </row>
    <row r="91" spans="1:15" ht="12.6" customHeight="1" x14ac:dyDescent="0.2">
      <c r="A91" s="18">
        <v>75</v>
      </c>
      <c r="B91" s="24" t="s">
        <v>42</v>
      </c>
      <c r="C91" s="5">
        <v>73.8</v>
      </c>
      <c r="D91" s="5">
        <v>0</v>
      </c>
      <c r="E91" s="5">
        <v>0</v>
      </c>
      <c r="F91" s="5">
        <f>SUM(C91+D91+E91)</f>
        <v>73.8</v>
      </c>
      <c r="G91" s="5">
        <f t="shared" ref="G91:G92" si="137">SUM(F91)</f>
        <v>73.8</v>
      </c>
      <c r="H91" s="5">
        <v>0</v>
      </c>
      <c r="I91" s="5">
        <v>0</v>
      </c>
      <c r="J91" s="5">
        <f>SUM(G91+H91+I91)</f>
        <v>73.8</v>
      </c>
      <c r="K91" s="5">
        <f t="shared" ref="K91:K92" si="138">SUM(J91)</f>
        <v>73.8</v>
      </c>
      <c r="L91" s="5">
        <v>0</v>
      </c>
      <c r="M91" s="5">
        <v>0</v>
      </c>
      <c r="N91" s="5">
        <f>SUM(K91+L91+M91)</f>
        <v>73.8</v>
      </c>
      <c r="O91" s="21">
        <v>75</v>
      </c>
    </row>
    <row r="92" spans="1:15" ht="12.6" customHeight="1" x14ac:dyDescent="0.2">
      <c r="A92" s="18">
        <v>76</v>
      </c>
      <c r="B92" s="24" t="s">
        <v>47</v>
      </c>
      <c r="C92" s="5">
        <v>26.857540999999998</v>
      </c>
      <c r="D92" s="5">
        <v>32.336277389999999</v>
      </c>
      <c r="E92" s="5">
        <v>0</v>
      </c>
      <c r="F92" s="5">
        <f>SUM(C92+D92+E92)</f>
        <v>59.193818389999997</v>
      </c>
      <c r="G92" s="5">
        <f t="shared" si="137"/>
        <v>59.193818389999997</v>
      </c>
      <c r="H92" s="5">
        <v>-32.01299035000001</v>
      </c>
      <c r="I92" s="5">
        <v>0</v>
      </c>
      <c r="J92" s="5">
        <f>SUM(G92+H92+I92)</f>
        <v>27.180828039999987</v>
      </c>
      <c r="K92" s="5">
        <f t="shared" si="138"/>
        <v>27.180828039999987</v>
      </c>
      <c r="L92" s="5">
        <v>4.2114031100000027</v>
      </c>
      <c r="M92" s="5">
        <v>0</v>
      </c>
      <c r="N92" s="5">
        <f>SUM(K92+L92+M92)</f>
        <v>31.39223114999999</v>
      </c>
      <c r="O92" s="21">
        <v>76</v>
      </c>
    </row>
    <row r="93" spans="1:15" ht="12.75" customHeight="1" x14ac:dyDescent="0.2">
      <c r="A93" s="18">
        <v>77</v>
      </c>
      <c r="B93" s="24" t="s">
        <v>65</v>
      </c>
      <c r="C93" s="5">
        <f>SUM(C94+C95)</f>
        <v>474.03118662000026</v>
      </c>
      <c r="D93" s="5">
        <f t="shared" ref="D93:J93" si="139">SUM(D94+D95)</f>
        <v>18.742724620000001</v>
      </c>
      <c r="E93" s="5">
        <f t="shared" si="139"/>
        <v>1.5172999999999999E-4</v>
      </c>
      <c r="F93" s="5">
        <f t="shared" si="139"/>
        <v>492.77406297000027</v>
      </c>
      <c r="G93" s="5">
        <f>SUM(G94+G95)</f>
        <v>492.77406297000027</v>
      </c>
      <c r="H93" s="5">
        <f t="shared" ref="H93:I93" si="140">SUM(H94+H95)</f>
        <v>50.727054979999998</v>
      </c>
      <c r="I93" s="5">
        <f t="shared" si="140"/>
        <v>0</v>
      </c>
      <c r="J93" s="5">
        <f t="shared" si="139"/>
        <v>543.50111795000032</v>
      </c>
      <c r="K93" s="5">
        <f>SUM(K94+K95)</f>
        <v>543.50111795000032</v>
      </c>
      <c r="L93" s="5">
        <f t="shared" ref="L93:M93" si="141">SUM(L94+L95)</f>
        <v>506.98335578000001</v>
      </c>
      <c r="M93" s="5">
        <f t="shared" si="141"/>
        <v>0</v>
      </c>
      <c r="N93" s="5">
        <f t="shared" ref="N93" si="142">SUM(N94+N95)</f>
        <v>1050.4844737300002</v>
      </c>
      <c r="O93" s="21">
        <v>77</v>
      </c>
    </row>
    <row r="94" spans="1:15" ht="12.6" customHeight="1" x14ac:dyDescent="0.2">
      <c r="A94" s="18">
        <v>78</v>
      </c>
      <c r="B94" s="24" t="s">
        <v>42</v>
      </c>
      <c r="C94" s="6">
        <v>0</v>
      </c>
      <c r="D94" s="6">
        <v>0</v>
      </c>
      <c r="E94" s="6">
        <v>0</v>
      </c>
      <c r="F94" s="5">
        <f>SUM(C94+D94+E94)</f>
        <v>0</v>
      </c>
      <c r="G94" s="5">
        <f t="shared" ref="G94" si="143">SUM(F94)</f>
        <v>0</v>
      </c>
      <c r="H94" s="6">
        <v>0</v>
      </c>
      <c r="I94" s="6">
        <v>0</v>
      </c>
      <c r="J94" s="5">
        <f>SUM(G94+H94+I94)</f>
        <v>0</v>
      </c>
      <c r="K94" s="5">
        <f t="shared" ref="K94" si="144">SUM(J94)</f>
        <v>0</v>
      </c>
      <c r="L94" s="6">
        <v>0</v>
      </c>
      <c r="M94" s="6">
        <v>0</v>
      </c>
      <c r="N94" s="5">
        <f>SUM(K94+L94+M94)</f>
        <v>0</v>
      </c>
      <c r="O94" s="21">
        <v>78</v>
      </c>
    </row>
    <row r="95" spans="1:15" ht="12.6" customHeight="1" x14ac:dyDescent="0.2">
      <c r="A95" s="18">
        <v>79</v>
      </c>
      <c r="B95" s="23" t="s">
        <v>47</v>
      </c>
      <c r="C95" s="5">
        <f>SUM(C96+C97)</f>
        <v>474.03118662000026</v>
      </c>
      <c r="D95" s="5">
        <f t="shared" ref="D95:J95" si="145">SUM(D96+D97)</f>
        <v>18.742724620000001</v>
      </c>
      <c r="E95" s="5">
        <f t="shared" si="145"/>
        <v>1.5172999999999999E-4</v>
      </c>
      <c r="F95" s="5">
        <f t="shared" si="145"/>
        <v>492.77406297000027</v>
      </c>
      <c r="G95" s="5">
        <f>SUM(G96+G97)</f>
        <v>492.77406297000027</v>
      </c>
      <c r="H95" s="5">
        <f t="shared" ref="H95:I95" si="146">SUM(H96+H97)</f>
        <v>50.727054979999998</v>
      </c>
      <c r="I95" s="5">
        <f t="shared" si="146"/>
        <v>0</v>
      </c>
      <c r="J95" s="5">
        <f t="shared" si="145"/>
        <v>543.50111795000032</v>
      </c>
      <c r="K95" s="5">
        <f>SUM(K96+K97)</f>
        <v>543.50111795000032</v>
      </c>
      <c r="L95" s="5">
        <f t="shared" ref="L95:M95" si="147">SUM(L96+L97)</f>
        <v>506.98335578000001</v>
      </c>
      <c r="M95" s="5">
        <f t="shared" si="147"/>
        <v>0</v>
      </c>
      <c r="N95" s="5">
        <f t="shared" ref="N95" si="148">SUM(N96+N97)</f>
        <v>1050.4844737300002</v>
      </c>
      <c r="O95" s="21">
        <v>79</v>
      </c>
    </row>
    <row r="96" spans="1:15" ht="12.6" customHeight="1" x14ac:dyDescent="0.2">
      <c r="A96" s="18">
        <v>80</v>
      </c>
      <c r="B96" s="24" t="s">
        <v>66</v>
      </c>
      <c r="C96" s="5">
        <v>409.18448484000027</v>
      </c>
      <c r="D96" s="5">
        <v>13.885119400000001</v>
      </c>
      <c r="E96" s="5">
        <v>1.075E-5</v>
      </c>
      <c r="F96" s="5">
        <f>SUM(C96+D96+E96)</f>
        <v>423.06961499000028</v>
      </c>
      <c r="G96" s="5">
        <f t="shared" ref="G96:G97" si="149">SUM(F96)</f>
        <v>423.06961499000028</v>
      </c>
      <c r="H96" s="5">
        <v>54.623709499999997</v>
      </c>
      <c r="I96" s="5">
        <v>0</v>
      </c>
      <c r="J96" s="5">
        <f>SUM(G96+H96+I96)</f>
        <v>477.69332449000029</v>
      </c>
      <c r="K96" s="5">
        <f t="shared" ref="K96:K97" si="150">SUM(J96)</f>
        <v>477.69332449000029</v>
      </c>
      <c r="L96" s="5">
        <v>85.369606630000007</v>
      </c>
      <c r="M96" s="5">
        <v>0</v>
      </c>
      <c r="N96" s="5">
        <f>SUM(K96+L96+M96)</f>
        <v>563.06293112000026</v>
      </c>
      <c r="O96" s="21">
        <v>80</v>
      </c>
    </row>
    <row r="97" spans="1:15" ht="12.6" customHeight="1" x14ac:dyDescent="0.2">
      <c r="A97" s="18">
        <v>81</v>
      </c>
      <c r="B97" s="24" t="s">
        <v>67</v>
      </c>
      <c r="C97" s="5">
        <v>64.846701780000004</v>
      </c>
      <c r="D97" s="5">
        <v>4.8576052199999999</v>
      </c>
      <c r="E97" s="5">
        <v>1.4098E-4</v>
      </c>
      <c r="F97" s="5">
        <f>SUM(C97+D97+E97)</f>
        <v>69.704447979999998</v>
      </c>
      <c r="G97" s="5">
        <f t="shared" si="149"/>
        <v>69.704447979999998</v>
      </c>
      <c r="H97" s="5">
        <v>-3.8966545199999998</v>
      </c>
      <c r="I97" s="5">
        <v>0</v>
      </c>
      <c r="J97" s="5">
        <f>SUM(G97+H97+I97)</f>
        <v>65.807793459999999</v>
      </c>
      <c r="K97" s="5">
        <f t="shared" si="150"/>
        <v>65.807793459999999</v>
      </c>
      <c r="L97" s="5">
        <v>421.61374914999999</v>
      </c>
      <c r="M97" s="5">
        <v>0</v>
      </c>
      <c r="N97" s="5">
        <f>SUM(K97+L97+M97)</f>
        <v>487.42154260999996</v>
      </c>
      <c r="O97" s="21">
        <v>81</v>
      </c>
    </row>
    <row r="98" spans="1:15" ht="12.75" customHeight="1" x14ac:dyDescent="0.2">
      <c r="A98" s="18">
        <v>82</v>
      </c>
      <c r="B98" s="24" t="s">
        <v>68</v>
      </c>
      <c r="C98" s="5">
        <f>SUM(C99+C100)</f>
        <v>1516.0856233200009</v>
      </c>
      <c r="D98" s="5">
        <f t="shared" ref="D98:J98" si="151">SUM(D99+D100)</f>
        <v>3.11671253</v>
      </c>
      <c r="E98" s="5">
        <f t="shared" si="151"/>
        <v>0</v>
      </c>
      <c r="F98" s="5">
        <f t="shared" si="151"/>
        <v>1519.2023358500012</v>
      </c>
      <c r="G98" s="5">
        <f>SUM(G99+G100)</f>
        <v>1519.2023358500012</v>
      </c>
      <c r="H98" s="5">
        <f t="shared" ref="H98:I98" si="152">SUM(H99+H100)</f>
        <v>15.185829289999999</v>
      </c>
      <c r="I98" s="5">
        <f t="shared" si="152"/>
        <v>0</v>
      </c>
      <c r="J98" s="5">
        <f t="shared" si="151"/>
        <v>1534.3881651400011</v>
      </c>
      <c r="K98" s="5">
        <f>SUM(K99+K100)</f>
        <v>1534.3881651400011</v>
      </c>
      <c r="L98" s="5">
        <f t="shared" ref="L98:M98" si="153">SUM(L99+L100)</f>
        <v>11.80087777</v>
      </c>
      <c r="M98" s="5">
        <f t="shared" si="153"/>
        <v>0</v>
      </c>
      <c r="N98" s="5">
        <f t="shared" ref="N98" si="154">SUM(N99+N100)</f>
        <v>1546.1890429100013</v>
      </c>
      <c r="O98" s="21">
        <v>82</v>
      </c>
    </row>
    <row r="99" spans="1:15" ht="12.6" customHeight="1" x14ac:dyDescent="0.2">
      <c r="A99" s="18">
        <v>83</v>
      </c>
      <c r="B99" s="24" t="s">
        <v>42</v>
      </c>
      <c r="C99" s="6">
        <v>0</v>
      </c>
      <c r="D99" s="6">
        <v>0</v>
      </c>
      <c r="E99" s="6">
        <v>0</v>
      </c>
      <c r="F99" s="5">
        <f>SUM(C99+D99+E99)</f>
        <v>0</v>
      </c>
      <c r="G99" s="5">
        <f t="shared" ref="G99" si="155">SUM(F99)</f>
        <v>0</v>
      </c>
      <c r="H99" s="6">
        <v>0</v>
      </c>
      <c r="I99" s="6">
        <v>0</v>
      </c>
      <c r="J99" s="5">
        <f>SUM(G99+H99+I99)</f>
        <v>0</v>
      </c>
      <c r="K99" s="5">
        <f t="shared" ref="K99" si="156">SUM(J99)</f>
        <v>0</v>
      </c>
      <c r="L99" s="6">
        <v>0</v>
      </c>
      <c r="M99" s="6">
        <v>0</v>
      </c>
      <c r="N99" s="5">
        <f>SUM(K99+L99+M99)</f>
        <v>0</v>
      </c>
      <c r="O99" s="21">
        <v>83</v>
      </c>
    </row>
    <row r="100" spans="1:15" ht="12.6" customHeight="1" x14ac:dyDescent="0.2">
      <c r="A100" s="18">
        <v>84</v>
      </c>
      <c r="B100" s="24" t="s">
        <v>47</v>
      </c>
      <c r="C100" s="5">
        <f>SUM(C101+C102+C103+C104+C105)</f>
        <v>1516.0856233200009</v>
      </c>
      <c r="D100" s="5">
        <f t="shared" ref="D100:J100" si="157">SUM(D101+D102+D103+D104+D105)</f>
        <v>3.11671253</v>
      </c>
      <c r="E100" s="5">
        <f t="shared" si="157"/>
        <v>0</v>
      </c>
      <c r="F100" s="5">
        <f t="shared" si="157"/>
        <v>1519.2023358500012</v>
      </c>
      <c r="G100" s="5">
        <f>SUM(G101+G102+G103+G104+G105)</f>
        <v>1519.2023358500012</v>
      </c>
      <c r="H100" s="5">
        <f t="shared" ref="H100:I100" si="158">SUM(H101+H102+H103+H104+H105)</f>
        <v>15.185829289999999</v>
      </c>
      <c r="I100" s="5">
        <f t="shared" si="158"/>
        <v>0</v>
      </c>
      <c r="J100" s="5">
        <f t="shared" si="157"/>
        <v>1534.3881651400011</v>
      </c>
      <c r="K100" s="5">
        <f>SUM(K101+K102+K103+K104+K105)</f>
        <v>1534.3881651400011</v>
      </c>
      <c r="L100" s="5">
        <f t="shared" ref="L100:M100" si="159">SUM(L101+L102+L103+L104+L105)</f>
        <v>11.80087777</v>
      </c>
      <c r="M100" s="5">
        <f t="shared" si="159"/>
        <v>0</v>
      </c>
      <c r="N100" s="5">
        <f t="shared" ref="N100" si="160">SUM(N101+N102+N103+N104+N105)</f>
        <v>1546.1890429100013</v>
      </c>
      <c r="O100" s="21">
        <v>84</v>
      </c>
    </row>
    <row r="101" spans="1:15" ht="12.6" customHeight="1" x14ac:dyDescent="0.2">
      <c r="A101" s="18">
        <v>85</v>
      </c>
      <c r="B101" s="24" t="s">
        <v>69</v>
      </c>
      <c r="C101" s="6">
        <v>0</v>
      </c>
      <c r="D101" s="6">
        <v>0</v>
      </c>
      <c r="E101" s="6">
        <v>0</v>
      </c>
      <c r="F101" s="5">
        <f>SUM(C101+D101+E101)</f>
        <v>0</v>
      </c>
      <c r="G101" s="5">
        <f t="shared" ref="G101:G105" si="161">SUM(F101)</f>
        <v>0</v>
      </c>
      <c r="H101" s="6">
        <v>0</v>
      </c>
      <c r="I101" s="6">
        <v>0</v>
      </c>
      <c r="J101" s="5">
        <f>SUM(G101+H101+I101)</f>
        <v>0</v>
      </c>
      <c r="K101" s="5">
        <f t="shared" ref="K101:K105" si="162">SUM(J101)</f>
        <v>0</v>
      </c>
      <c r="L101" s="6">
        <v>0</v>
      </c>
      <c r="M101" s="6">
        <v>0</v>
      </c>
      <c r="N101" s="5">
        <f>SUM(K101+L101+M101)</f>
        <v>0</v>
      </c>
      <c r="O101" s="21">
        <v>85</v>
      </c>
    </row>
    <row r="102" spans="1:15" ht="12.6" customHeight="1" x14ac:dyDescent="0.2">
      <c r="A102" s="18">
        <v>86</v>
      </c>
      <c r="B102" s="24" t="s">
        <v>70</v>
      </c>
      <c r="C102" s="5">
        <v>1171.8000000000011</v>
      </c>
      <c r="D102" s="5">
        <v>2.4</v>
      </c>
      <c r="E102" s="5">
        <v>0</v>
      </c>
      <c r="F102" s="5">
        <f>SUM(C102+D102+E102)</f>
        <v>1174.2000000000012</v>
      </c>
      <c r="G102" s="5">
        <f t="shared" si="161"/>
        <v>1174.2000000000012</v>
      </c>
      <c r="H102" s="5">
        <v>2.4</v>
      </c>
      <c r="I102" s="5">
        <v>0</v>
      </c>
      <c r="J102" s="5">
        <f>SUM(G102+H102+I102)</f>
        <v>1176.6000000000013</v>
      </c>
      <c r="K102" s="5">
        <f t="shared" si="162"/>
        <v>1176.6000000000013</v>
      </c>
      <c r="L102" s="5">
        <v>2.4</v>
      </c>
      <c r="M102" s="5">
        <v>0</v>
      </c>
      <c r="N102" s="5">
        <f>SUM(K102+L102+M102)</f>
        <v>1179.0000000000014</v>
      </c>
      <c r="O102" s="21">
        <v>86</v>
      </c>
    </row>
    <row r="103" spans="1:15" ht="12.6" customHeight="1" x14ac:dyDescent="0.2">
      <c r="A103" s="18">
        <v>87</v>
      </c>
      <c r="B103" s="24" t="s">
        <v>71</v>
      </c>
      <c r="C103" s="6">
        <v>0</v>
      </c>
      <c r="D103" s="6">
        <v>0</v>
      </c>
      <c r="E103" s="6">
        <v>0</v>
      </c>
      <c r="F103" s="5">
        <f>SUM(C103+D103+E103)</f>
        <v>0</v>
      </c>
      <c r="G103" s="5">
        <f t="shared" si="161"/>
        <v>0</v>
      </c>
      <c r="H103" s="6">
        <v>0</v>
      </c>
      <c r="I103" s="6">
        <v>0</v>
      </c>
      <c r="J103" s="5">
        <f>SUM(G103+H103+I103)</f>
        <v>0</v>
      </c>
      <c r="K103" s="5">
        <f t="shared" si="162"/>
        <v>0</v>
      </c>
      <c r="L103" s="6">
        <v>0</v>
      </c>
      <c r="M103" s="6">
        <v>0</v>
      </c>
      <c r="N103" s="5">
        <f>SUM(K103+L103+M103)</f>
        <v>0</v>
      </c>
      <c r="O103" s="21">
        <v>87</v>
      </c>
    </row>
    <row r="104" spans="1:15" ht="12.6" customHeight="1" x14ac:dyDescent="0.2">
      <c r="A104" s="18">
        <v>88</v>
      </c>
      <c r="B104" s="24" t="s">
        <v>72</v>
      </c>
      <c r="C104" s="5">
        <v>307.48562331999989</v>
      </c>
      <c r="D104" s="5">
        <v>0.61671253000000004</v>
      </c>
      <c r="E104" s="5">
        <v>0</v>
      </c>
      <c r="F104" s="5">
        <f>SUM(C104+D104+E104)</f>
        <v>308.10233584999986</v>
      </c>
      <c r="G104" s="5">
        <f t="shared" si="161"/>
        <v>308.10233584999986</v>
      </c>
      <c r="H104" s="5">
        <v>12.685829289999999</v>
      </c>
      <c r="I104" s="5">
        <v>0</v>
      </c>
      <c r="J104" s="5">
        <f>SUM(G104+H104+I104)</f>
        <v>320.78816513999988</v>
      </c>
      <c r="K104" s="5">
        <f t="shared" si="162"/>
        <v>320.78816513999988</v>
      </c>
      <c r="L104" s="5">
        <v>9.3008777699999996</v>
      </c>
      <c r="M104" s="5">
        <v>0</v>
      </c>
      <c r="N104" s="5">
        <f>SUM(K104+L104+M104)</f>
        <v>330.08904290999988</v>
      </c>
      <c r="O104" s="21">
        <v>88</v>
      </c>
    </row>
    <row r="105" spans="1:15" ht="12.6" customHeight="1" x14ac:dyDescent="0.2">
      <c r="A105" s="18">
        <v>89</v>
      </c>
      <c r="B105" s="24" t="s">
        <v>73</v>
      </c>
      <c r="C105" s="5">
        <v>36.800000000000004</v>
      </c>
      <c r="D105" s="5">
        <v>0.1</v>
      </c>
      <c r="E105" s="5">
        <v>0</v>
      </c>
      <c r="F105" s="5">
        <f>SUM(C105+D105+E105)</f>
        <v>36.900000000000006</v>
      </c>
      <c r="G105" s="5">
        <f t="shared" si="161"/>
        <v>36.900000000000006</v>
      </c>
      <c r="H105" s="5">
        <v>0.1</v>
      </c>
      <c r="I105" s="5">
        <v>0</v>
      </c>
      <c r="J105" s="5">
        <f>SUM(G105+H105+I105)</f>
        <v>37.000000000000007</v>
      </c>
      <c r="K105" s="5">
        <f t="shared" si="162"/>
        <v>37.000000000000007</v>
      </c>
      <c r="L105" s="5">
        <v>0.1</v>
      </c>
      <c r="M105" s="5">
        <v>0</v>
      </c>
      <c r="N105" s="5">
        <f>SUM(K105+L105+M105)</f>
        <v>37.100000000000009</v>
      </c>
      <c r="O105" s="21">
        <v>89</v>
      </c>
    </row>
    <row r="106" spans="1:15" ht="12.75" customHeight="1" x14ac:dyDescent="0.2">
      <c r="A106" s="18">
        <v>90</v>
      </c>
      <c r="B106" s="23" t="s">
        <v>74</v>
      </c>
      <c r="C106" s="16">
        <f>SUM(C107+C108+C109+C110+C119)</f>
        <v>9929.9299869700026</v>
      </c>
      <c r="D106" s="16">
        <f t="shared" ref="D106:J106" si="163">SUM(D107+D108+D109+D110+D119)</f>
        <v>-789.09434454999996</v>
      </c>
      <c r="E106" s="16">
        <f t="shared" si="163"/>
        <v>-8.6716422899999994</v>
      </c>
      <c r="F106" s="16">
        <f t="shared" si="163"/>
        <v>9132.164000130002</v>
      </c>
      <c r="G106" s="16">
        <f>SUM(G107+G108+G109+G110+G119)</f>
        <v>9132.164000130002</v>
      </c>
      <c r="H106" s="16">
        <f t="shared" ref="H106:I106" si="164">SUM(H107+H108+H109+H110+H119)</f>
        <v>-45.90989416</v>
      </c>
      <c r="I106" s="16">
        <f t="shared" si="164"/>
        <v>2.5654624799999999</v>
      </c>
      <c r="J106" s="16">
        <f t="shared" si="163"/>
        <v>9088.8195684500024</v>
      </c>
      <c r="K106" s="16">
        <f>SUM(K107+K108+K109+K110+K119)</f>
        <v>9088.8195684500024</v>
      </c>
      <c r="L106" s="16">
        <f t="shared" ref="L106:M106" si="165">SUM(L107+L108+L109+L110+L119)</f>
        <v>-1186.4179091300005</v>
      </c>
      <c r="M106" s="16">
        <f t="shared" si="165"/>
        <v>504.31175166000003</v>
      </c>
      <c r="N106" s="16">
        <f t="shared" ref="N106" si="166">SUM(N107+N108+N109+N110+N119)</f>
        <v>8406.7134109800008</v>
      </c>
      <c r="O106" s="21">
        <v>90</v>
      </c>
    </row>
    <row r="107" spans="1:15" ht="12.75" customHeight="1" x14ac:dyDescent="0.2">
      <c r="A107" s="18">
        <v>91</v>
      </c>
      <c r="B107" s="24" t="s">
        <v>75</v>
      </c>
      <c r="C107" s="6">
        <v>0</v>
      </c>
      <c r="D107" s="6">
        <v>0</v>
      </c>
      <c r="E107" s="6">
        <v>0</v>
      </c>
      <c r="F107" s="5">
        <f>SUM(C107+D107+E107)</f>
        <v>0</v>
      </c>
      <c r="G107" s="5">
        <f t="shared" ref="G107:G109" si="167">SUM(F107)</f>
        <v>0</v>
      </c>
      <c r="H107" s="6">
        <v>0</v>
      </c>
      <c r="I107" s="6">
        <v>0</v>
      </c>
      <c r="J107" s="5">
        <f>SUM(G107+H107+I107)</f>
        <v>0</v>
      </c>
      <c r="K107" s="5">
        <f t="shared" ref="K107:K109" si="168">SUM(J107)</f>
        <v>0</v>
      </c>
      <c r="L107" s="6">
        <v>0</v>
      </c>
      <c r="M107" s="6">
        <v>0</v>
      </c>
      <c r="N107" s="5">
        <f>SUM(K107+L107+M107)</f>
        <v>0</v>
      </c>
      <c r="O107" s="21">
        <v>91</v>
      </c>
    </row>
    <row r="108" spans="1:15" ht="12.75" customHeight="1" x14ac:dyDescent="0.2">
      <c r="A108" s="18">
        <v>92</v>
      </c>
      <c r="B108" s="24" t="s">
        <v>76</v>
      </c>
      <c r="C108" s="5">
        <v>178.50637967000009</v>
      </c>
      <c r="D108" s="5">
        <v>0</v>
      </c>
      <c r="E108" s="5">
        <v>-7.4169860999999999</v>
      </c>
      <c r="F108" s="5">
        <f>SUM(C108+D108+E108)</f>
        <v>171.08939357000008</v>
      </c>
      <c r="G108" s="5">
        <f t="shared" si="167"/>
        <v>171.08939357000008</v>
      </c>
      <c r="H108" s="5">
        <v>0</v>
      </c>
      <c r="I108" s="5">
        <v>2.0641938199999998</v>
      </c>
      <c r="J108" s="5">
        <f>SUM(G108+H108+I108)</f>
        <v>173.1535873900001</v>
      </c>
      <c r="K108" s="5">
        <f t="shared" si="168"/>
        <v>173.1535873900001</v>
      </c>
      <c r="L108" s="5">
        <v>0</v>
      </c>
      <c r="M108" s="5">
        <v>505.26664361000002</v>
      </c>
      <c r="N108" s="5">
        <f>SUM(K108+L108+M108)</f>
        <v>678.42023100000006</v>
      </c>
      <c r="O108" s="21">
        <v>92</v>
      </c>
    </row>
    <row r="109" spans="1:15" ht="12.75" customHeight="1" x14ac:dyDescent="0.2">
      <c r="A109" s="18">
        <v>93</v>
      </c>
      <c r="B109" s="24" t="s">
        <v>77</v>
      </c>
      <c r="C109" s="5">
        <v>78.364782480000017</v>
      </c>
      <c r="D109" s="5">
        <v>0</v>
      </c>
      <c r="E109" s="5">
        <v>-1.2546896700000001</v>
      </c>
      <c r="F109" s="5">
        <f>SUM(C109+D109+E109)</f>
        <v>77.110092810000012</v>
      </c>
      <c r="G109" s="5">
        <f t="shared" si="167"/>
        <v>77.110092810000012</v>
      </c>
      <c r="H109" s="5">
        <v>0</v>
      </c>
      <c r="I109" s="5">
        <v>0.50111413999999999</v>
      </c>
      <c r="J109" s="5">
        <f>SUM(G109+H109+I109)</f>
        <v>77.61120695000001</v>
      </c>
      <c r="K109" s="5">
        <f t="shared" si="168"/>
        <v>77.61120695000001</v>
      </c>
      <c r="L109" s="5">
        <v>0</v>
      </c>
      <c r="M109" s="5">
        <v>-0.95489195000000004</v>
      </c>
      <c r="N109" s="5">
        <f>SUM(K109+L109+M109)</f>
        <v>76.656315000000006</v>
      </c>
      <c r="O109" s="21">
        <v>93</v>
      </c>
    </row>
    <row r="110" spans="1:15" ht="12.75" customHeight="1" x14ac:dyDescent="0.2">
      <c r="A110" s="18">
        <v>94</v>
      </c>
      <c r="B110" s="23" t="s">
        <v>78</v>
      </c>
      <c r="C110" s="5">
        <f>SUM(C111+C114)</f>
        <v>9673.058824820002</v>
      </c>
      <c r="D110" s="5">
        <f t="shared" ref="D110:J110" si="169">SUM(D111+D114)</f>
        <v>-789.09434454999996</v>
      </c>
      <c r="E110" s="5">
        <f t="shared" si="169"/>
        <v>3.3479999999999998E-5</v>
      </c>
      <c r="F110" s="5">
        <f t="shared" si="169"/>
        <v>8883.9645137500011</v>
      </c>
      <c r="G110" s="5">
        <f>SUM(G111+G114)</f>
        <v>8883.9645137500011</v>
      </c>
      <c r="H110" s="5">
        <f t="shared" ref="H110:I110" si="170">SUM(H111+H114)</f>
        <v>-45.90989416</v>
      </c>
      <c r="I110" s="5">
        <f t="shared" si="170"/>
        <v>1.5452E-4</v>
      </c>
      <c r="J110" s="5">
        <f t="shared" si="169"/>
        <v>8838.0547741100017</v>
      </c>
      <c r="K110" s="5">
        <f>SUM(K111+K114)</f>
        <v>8838.0547741100017</v>
      </c>
      <c r="L110" s="5">
        <f t="shared" ref="L110:M110" si="171">SUM(L111+L114)</f>
        <v>-1186.4179091300005</v>
      </c>
      <c r="M110" s="5">
        <f t="shared" si="171"/>
        <v>0</v>
      </c>
      <c r="N110" s="5">
        <f t="shared" ref="N110" si="172">SUM(N111+N114)</f>
        <v>7651.6368649800006</v>
      </c>
      <c r="O110" s="21">
        <v>94</v>
      </c>
    </row>
    <row r="111" spans="1:15" ht="12.75" customHeight="1" x14ac:dyDescent="0.2">
      <c r="A111" s="18">
        <v>95</v>
      </c>
      <c r="B111" s="23" t="s">
        <v>79</v>
      </c>
      <c r="C111" s="5">
        <f>SUM(C112+C113)</f>
        <v>8157.0636469400015</v>
      </c>
      <c r="D111" s="5">
        <f t="shared" ref="D111:J111" si="173">SUM(D112+D113)</f>
        <v>-130.71889088</v>
      </c>
      <c r="E111" s="5">
        <f t="shared" si="173"/>
        <v>3.3479999999999998E-5</v>
      </c>
      <c r="F111" s="5">
        <f t="shared" si="173"/>
        <v>8026.3447895400013</v>
      </c>
      <c r="G111" s="5">
        <f>SUM(G112+G113)</f>
        <v>8026.3447895400013</v>
      </c>
      <c r="H111" s="5">
        <f t="shared" ref="H111:I111" si="174">SUM(H112+H113)</f>
        <v>-6.0750751300000001</v>
      </c>
      <c r="I111" s="5">
        <f t="shared" si="174"/>
        <v>0</v>
      </c>
      <c r="J111" s="5">
        <f t="shared" si="173"/>
        <v>8020.2697144100011</v>
      </c>
      <c r="K111" s="5">
        <f>SUM(K112+K113)</f>
        <v>8020.2697144100011</v>
      </c>
      <c r="L111" s="5">
        <f t="shared" ref="L111:M111" si="175">SUM(L112+L113)</f>
        <v>-1197.6457303900004</v>
      </c>
      <c r="M111" s="5">
        <f t="shared" si="175"/>
        <v>0</v>
      </c>
      <c r="N111" s="5">
        <f t="shared" ref="N111" si="176">SUM(N112+N113)</f>
        <v>6822.6239840200005</v>
      </c>
      <c r="O111" s="21">
        <v>95</v>
      </c>
    </row>
    <row r="112" spans="1:15" ht="12.6" customHeight="1" x14ac:dyDescent="0.2">
      <c r="A112" s="18">
        <v>96</v>
      </c>
      <c r="B112" s="24" t="s">
        <v>80</v>
      </c>
      <c r="C112" s="6">
        <v>0</v>
      </c>
      <c r="D112" s="6">
        <v>0</v>
      </c>
      <c r="E112" s="6">
        <v>0</v>
      </c>
      <c r="F112" s="5">
        <f>SUM(C112+D112+E112)</f>
        <v>0</v>
      </c>
      <c r="G112" s="5">
        <f t="shared" ref="G112:G113" si="177">SUM(F112)</f>
        <v>0</v>
      </c>
      <c r="H112" s="6">
        <v>0</v>
      </c>
      <c r="I112" s="6">
        <v>0</v>
      </c>
      <c r="J112" s="5">
        <f>SUM(G112+H112+I112)</f>
        <v>0</v>
      </c>
      <c r="K112" s="5">
        <f t="shared" ref="K112:K113" si="178">SUM(J112)</f>
        <v>0</v>
      </c>
      <c r="L112" s="6">
        <v>0</v>
      </c>
      <c r="M112" s="6">
        <v>0</v>
      </c>
      <c r="N112" s="5">
        <f>SUM(K112+L112+M112)</f>
        <v>0</v>
      </c>
      <c r="O112" s="21">
        <v>96</v>
      </c>
    </row>
    <row r="113" spans="1:15" ht="12.6" customHeight="1" x14ac:dyDescent="0.2">
      <c r="A113" s="18">
        <v>97</v>
      </c>
      <c r="B113" s="24" t="s">
        <v>81</v>
      </c>
      <c r="C113" s="5">
        <v>8157.0636469400015</v>
      </c>
      <c r="D113" s="5">
        <v>-130.71889088</v>
      </c>
      <c r="E113" s="5">
        <v>3.3479999999999998E-5</v>
      </c>
      <c r="F113" s="5">
        <f>SUM(C113+D113+E113)</f>
        <v>8026.3447895400013</v>
      </c>
      <c r="G113" s="5">
        <f t="shared" si="177"/>
        <v>8026.3447895400013</v>
      </c>
      <c r="H113" s="5">
        <v>-6.0750751300000001</v>
      </c>
      <c r="I113" s="5">
        <v>0</v>
      </c>
      <c r="J113" s="5">
        <f>SUM(G113+H113+I113)</f>
        <v>8020.2697144100011</v>
      </c>
      <c r="K113" s="5">
        <f t="shared" si="178"/>
        <v>8020.2697144100011</v>
      </c>
      <c r="L113" s="5">
        <v>-1197.6457303900004</v>
      </c>
      <c r="M113" s="5">
        <v>0</v>
      </c>
      <c r="N113" s="5">
        <f>SUM(K113+L113+M113)</f>
        <v>6822.6239840200005</v>
      </c>
      <c r="O113" s="21">
        <v>97</v>
      </c>
    </row>
    <row r="114" spans="1:15" ht="12.75" customHeight="1" x14ac:dyDescent="0.2">
      <c r="A114" s="18">
        <v>98</v>
      </c>
      <c r="B114" s="23" t="s">
        <v>82</v>
      </c>
      <c r="C114" s="5">
        <f>SUM(C115+C116+C117+C118)</f>
        <v>1515.9951778799998</v>
      </c>
      <c r="D114" s="5">
        <f t="shared" ref="D114:J114" si="179">SUM(D115+D116+D117+D118)</f>
        <v>-658.37545366999996</v>
      </c>
      <c r="E114" s="5">
        <f t="shared" si="179"/>
        <v>0</v>
      </c>
      <c r="F114" s="5">
        <f t="shared" si="179"/>
        <v>857.61972420999984</v>
      </c>
      <c r="G114" s="5">
        <f>SUM(G115+G116+G117+G118)</f>
        <v>857.61972420999984</v>
      </c>
      <c r="H114" s="5">
        <f t="shared" ref="H114:I114" si="180">SUM(H115+H116+H117+H118)</f>
        <v>-39.834819029999998</v>
      </c>
      <c r="I114" s="5">
        <f t="shared" si="180"/>
        <v>1.5452E-4</v>
      </c>
      <c r="J114" s="5">
        <f t="shared" si="179"/>
        <v>817.78505969999992</v>
      </c>
      <c r="K114" s="5">
        <f>SUM(K115+K116+K117+K118)</f>
        <v>817.78505969999992</v>
      </c>
      <c r="L114" s="5">
        <f t="shared" ref="L114:M114" si="181">SUM(L115+L116+L117+L118)</f>
        <v>11.227821260000001</v>
      </c>
      <c r="M114" s="5">
        <f t="shared" si="181"/>
        <v>0</v>
      </c>
      <c r="N114" s="5">
        <f t="shared" ref="N114" si="182">SUM(N115+N116+N117+N118)</f>
        <v>829.01288095999996</v>
      </c>
      <c r="O114" s="21">
        <v>98</v>
      </c>
    </row>
    <row r="115" spans="1:15" ht="12.6" customHeight="1" x14ac:dyDescent="0.2">
      <c r="A115" s="18">
        <v>99</v>
      </c>
      <c r="B115" s="24" t="s">
        <v>83</v>
      </c>
      <c r="C115" s="6">
        <v>0</v>
      </c>
      <c r="D115" s="6">
        <v>0</v>
      </c>
      <c r="E115" s="6">
        <v>0</v>
      </c>
      <c r="F115" s="5">
        <f>SUM(C115+D115+E115)</f>
        <v>0</v>
      </c>
      <c r="G115" s="5">
        <f t="shared" ref="G115:G119" si="183">SUM(F115)</f>
        <v>0</v>
      </c>
      <c r="H115" s="6">
        <v>0</v>
      </c>
      <c r="I115" s="6">
        <v>0</v>
      </c>
      <c r="J115" s="5">
        <f>SUM(G115+H115+I115)</f>
        <v>0</v>
      </c>
      <c r="K115" s="5">
        <f t="shared" ref="K115:K119" si="184">SUM(J115)</f>
        <v>0</v>
      </c>
      <c r="L115" s="6">
        <v>0</v>
      </c>
      <c r="M115" s="6">
        <v>0</v>
      </c>
      <c r="N115" s="5">
        <f>SUM(K115+L115+M115)</f>
        <v>0</v>
      </c>
      <c r="O115" s="21">
        <v>99</v>
      </c>
    </row>
    <row r="116" spans="1:15" ht="12.6" customHeight="1" x14ac:dyDescent="0.2">
      <c r="A116" s="18">
        <v>100</v>
      </c>
      <c r="B116" s="24" t="s">
        <v>84</v>
      </c>
      <c r="C116" s="5">
        <v>1515.9951778799998</v>
      </c>
      <c r="D116" s="5">
        <v>-658.37545366999996</v>
      </c>
      <c r="E116" s="5">
        <v>0</v>
      </c>
      <c r="F116" s="5">
        <f>SUM(C116+D116+E116)</f>
        <v>857.61972420999984</v>
      </c>
      <c r="G116" s="5">
        <f t="shared" si="183"/>
        <v>857.61972420999984</v>
      </c>
      <c r="H116" s="5">
        <v>-39.834819029999998</v>
      </c>
      <c r="I116" s="5">
        <v>1.5452E-4</v>
      </c>
      <c r="J116" s="5">
        <f>SUM(G116+H116+I116)</f>
        <v>817.78505969999992</v>
      </c>
      <c r="K116" s="5">
        <f t="shared" si="184"/>
        <v>817.78505969999992</v>
      </c>
      <c r="L116" s="5">
        <v>11.227821260000001</v>
      </c>
      <c r="M116" s="5">
        <v>0</v>
      </c>
      <c r="N116" s="5">
        <f>SUM(K116+L116+M116)</f>
        <v>829.01288095999996</v>
      </c>
      <c r="O116" s="21">
        <v>100</v>
      </c>
    </row>
    <row r="117" spans="1:15" ht="12.6" customHeight="1" x14ac:dyDescent="0.2">
      <c r="A117" s="18">
        <v>101</v>
      </c>
      <c r="B117" s="24" t="s">
        <v>85</v>
      </c>
      <c r="C117" s="6">
        <v>0</v>
      </c>
      <c r="D117" s="6">
        <v>0</v>
      </c>
      <c r="E117" s="6">
        <v>0</v>
      </c>
      <c r="F117" s="5">
        <f>SUM(C117+D117+E117)</f>
        <v>0</v>
      </c>
      <c r="G117" s="5">
        <f t="shared" si="183"/>
        <v>0</v>
      </c>
      <c r="H117" s="6">
        <v>0</v>
      </c>
      <c r="I117" s="6">
        <v>0</v>
      </c>
      <c r="J117" s="5">
        <f>SUM(G117+H117+I117)</f>
        <v>0</v>
      </c>
      <c r="K117" s="5">
        <f t="shared" si="184"/>
        <v>0</v>
      </c>
      <c r="L117" s="6">
        <v>0</v>
      </c>
      <c r="M117" s="6">
        <v>0</v>
      </c>
      <c r="N117" s="5">
        <f>SUM(K117+L117+M117)</f>
        <v>0</v>
      </c>
      <c r="O117" s="21">
        <v>101</v>
      </c>
    </row>
    <row r="118" spans="1:15" ht="12.6" customHeight="1" x14ac:dyDescent="0.2">
      <c r="A118" s="18">
        <v>102</v>
      </c>
      <c r="B118" s="24" t="s">
        <v>86</v>
      </c>
      <c r="C118" s="6">
        <v>0</v>
      </c>
      <c r="D118" s="6">
        <v>0</v>
      </c>
      <c r="E118" s="6">
        <v>0</v>
      </c>
      <c r="F118" s="5">
        <f>SUM(C118+D118+E118)</f>
        <v>0</v>
      </c>
      <c r="G118" s="5">
        <f t="shared" si="183"/>
        <v>0</v>
      </c>
      <c r="H118" s="6">
        <v>0</v>
      </c>
      <c r="I118" s="6">
        <v>0</v>
      </c>
      <c r="J118" s="5">
        <f>SUM(G118+H118+I118)</f>
        <v>0</v>
      </c>
      <c r="K118" s="5">
        <f t="shared" si="184"/>
        <v>0</v>
      </c>
      <c r="L118" s="6">
        <v>0</v>
      </c>
      <c r="M118" s="6">
        <v>0</v>
      </c>
      <c r="N118" s="5">
        <f>SUM(K118+L118+M118)</f>
        <v>0</v>
      </c>
      <c r="O118" s="21">
        <v>102</v>
      </c>
    </row>
    <row r="119" spans="1:15" ht="12.75" customHeight="1" x14ac:dyDescent="0.2">
      <c r="A119" s="18">
        <v>103</v>
      </c>
      <c r="B119" s="24" t="s">
        <v>87</v>
      </c>
      <c r="C119" s="6">
        <v>0</v>
      </c>
      <c r="D119" s="6">
        <v>0</v>
      </c>
      <c r="E119" s="6">
        <v>0</v>
      </c>
      <c r="F119" s="5">
        <f>SUM(C119+D119+E119)</f>
        <v>0</v>
      </c>
      <c r="G119" s="5">
        <f t="shared" si="183"/>
        <v>0</v>
      </c>
      <c r="H119" s="6">
        <v>0</v>
      </c>
      <c r="I119" s="6">
        <v>0</v>
      </c>
      <c r="J119" s="5">
        <f>SUM(G119+H119+I119)</f>
        <v>0</v>
      </c>
      <c r="K119" s="5">
        <f t="shared" si="184"/>
        <v>0</v>
      </c>
      <c r="L119" s="6">
        <v>0</v>
      </c>
      <c r="M119" s="6">
        <v>0</v>
      </c>
      <c r="N119" s="5">
        <f>SUM(K119+L119+M119)</f>
        <v>0</v>
      </c>
      <c r="O119" s="21">
        <v>103</v>
      </c>
    </row>
    <row r="120" spans="1:15" ht="12.75" customHeight="1" x14ac:dyDescent="0.2">
      <c r="A120" s="18">
        <v>104</v>
      </c>
      <c r="B120" s="23" t="s">
        <v>88</v>
      </c>
      <c r="C120" s="16">
        <f t="shared" ref="C120:M120" si="185">SUM(C121+C138+C162)</f>
        <v>141237.78279550001</v>
      </c>
      <c r="D120" s="16">
        <f t="shared" si="185"/>
        <v>1551.5136856800002</v>
      </c>
      <c r="E120" s="16">
        <f t="shared" si="185"/>
        <v>148.53334371</v>
      </c>
      <c r="F120" s="16">
        <f t="shared" si="185"/>
        <v>142937.82982489001</v>
      </c>
      <c r="G120" s="16">
        <f t="shared" si="185"/>
        <v>142937.82982489001</v>
      </c>
      <c r="H120" s="16">
        <f t="shared" si="185"/>
        <v>303.42289435999999</v>
      </c>
      <c r="I120" s="16">
        <f t="shared" si="185"/>
        <v>-240.23812176000001</v>
      </c>
      <c r="J120" s="16">
        <f t="shared" si="185"/>
        <v>143001.01459748999</v>
      </c>
      <c r="K120" s="16">
        <f t="shared" si="185"/>
        <v>143001.01459748999</v>
      </c>
      <c r="L120" s="16">
        <f t="shared" si="185"/>
        <v>3944.76713088</v>
      </c>
      <c r="M120" s="16">
        <f t="shared" si="185"/>
        <v>393.63806713000002</v>
      </c>
      <c r="N120" s="16">
        <f t="shared" ref="N120" si="186">SUM(N121+N138+N162)</f>
        <v>147339.4197955</v>
      </c>
      <c r="O120" s="21">
        <v>104</v>
      </c>
    </row>
    <row r="121" spans="1:15" ht="12.75" customHeight="1" x14ac:dyDescent="0.2">
      <c r="A121" s="18">
        <v>105</v>
      </c>
      <c r="B121" s="23" t="s">
        <v>89</v>
      </c>
      <c r="C121" s="16">
        <f t="shared" ref="C121:M121" si="187">SUM(C122+C131)</f>
        <v>57980.813685339992</v>
      </c>
      <c r="D121" s="16">
        <f t="shared" si="187"/>
        <v>508.96447081999992</v>
      </c>
      <c r="E121" s="16">
        <f t="shared" si="187"/>
        <v>0</v>
      </c>
      <c r="F121" s="16">
        <f t="shared" si="187"/>
        <v>58489.778156159999</v>
      </c>
      <c r="G121" s="16">
        <f t="shared" si="187"/>
        <v>58489.778156159999</v>
      </c>
      <c r="H121" s="16">
        <f t="shared" si="187"/>
        <v>528.02471362999995</v>
      </c>
      <c r="I121" s="16">
        <f t="shared" si="187"/>
        <v>0</v>
      </c>
      <c r="J121" s="16">
        <f t="shared" si="187"/>
        <v>59017.802869789994</v>
      </c>
      <c r="K121" s="16">
        <f t="shared" si="187"/>
        <v>59017.802869789994</v>
      </c>
      <c r="L121" s="16">
        <f t="shared" si="187"/>
        <v>574.24188320000007</v>
      </c>
      <c r="M121" s="16">
        <f t="shared" si="187"/>
        <v>0</v>
      </c>
      <c r="N121" s="16">
        <f t="shared" ref="N121" si="188">SUM(N122+N131)</f>
        <v>59592.044752989998</v>
      </c>
      <c r="O121" s="21">
        <v>105</v>
      </c>
    </row>
    <row r="122" spans="1:15" ht="12.75" customHeight="1" x14ac:dyDescent="0.2">
      <c r="A122" s="18">
        <v>106</v>
      </c>
      <c r="B122" s="23" t="s">
        <v>90</v>
      </c>
      <c r="C122" s="16">
        <f>SUM(C123+C124)</f>
        <v>37743.113028509993</v>
      </c>
      <c r="D122" s="16">
        <f t="shared" ref="D122:J122" si="189">SUM(D123+D124)</f>
        <v>447.28822759999997</v>
      </c>
      <c r="E122" s="16">
        <f t="shared" si="189"/>
        <v>0</v>
      </c>
      <c r="F122" s="16">
        <f t="shared" si="189"/>
        <v>38190.401256109995</v>
      </c>
      <c r="G122" s="16">
        <f>SUM(G123+G124)</f>
        <v>38190.401256109995</v>
      </c>
      <c r="H122" s="16">
        <f t="shared" ref="H122:I122" si="190">SUM(H123+H124)</f>
        <v>707.77386777000004</v>
      </c>
      <c r="I122" s="16">
        <f t="shared" si="190"/>
        <v>0</v>
      </c>
      <c r="J122" s="16">
        <f t="shared" si="189"/>
        <v>38898.175123879992</v>
      </c>
      <c r="K122" s="16">
        <f>SUM(K123+K124)</f>
        <v>38898.175123879992</v>
      </c>
      <c r="L122" s="16">
        <f t="shared" ref="L122:M122" si="191">SUM(L123+L124)</f>
        <v>451.24983741000005</v>
      </c>
      <c r="M122" s="16">
        <f t="shared" si="191"/>
        <v>0</v>
      </c>
      <c r="N122" s="16">
        <f t="shared" ref="N122" si="192">SUM(N123+N124)</f>
        <v>39349.424961289995</v>
      </c>
      <c r="O122" s="21">
        <v>106</v>
      </c>
    </row>
    <row r="123" spans="1:15" ht="12.75" customHeight="1" x14ac:dyDescent="0.2">
      <c r="A123" s="18">
        <v>107</v>
      </c>
      <c r="B123" s="26" t="s">
        <v>91</v>
      </c>
      <c r="C123" s="6">
        <v>0</v>
      </c>
      <c r="D123" s="6">
        <v>0</v>
      </c>
      <c r="E123" s="6">
        <v>0</v>
      </c>
      <c r="F123" s="5">
        <f>SUM(C123+D123+E123)</f>
        <v>0</v>
      </c>
      <c r="G123" s="5">
        <f t="shared" ref="G123" si="193">SUM(F123)</f>
        <v>0</v>
      </c>
      <c r="H123" s="6">
        <v>0</v>
      </c>
      <c r="I123" s="6">
        <v>0</v>
      </c>
      <c r="J123" s="5">
        <f>SUM(G123+H123+I123)</f>
        <v>0</v>
      </c>
      <c r="K123" s="5">
        <f t="shared" ref="K123" si="194">SUM(J123)</f>
        <v>0</v>
      </c>
      <c r="L123" s="6">
        <v>0</v>
      </c>
      <c r="M123" s="6">
        <v>0</v>
      </c>
      <c r="N123" s="5">
        <f>SUM(K123+L123+M123)</f>
        <v>0</v>
      </c>
      <c r="O123" s="21">
        <v>107</v>
      </c>
    </row>
    <row r="124" spans="1:15" ht="12.75" customHeight="1" x14ac:dyDescent="0.2">
      <c r="A124" s="18">
        <v>108</v>
      </c>
      <c r="B124" s="23" t="s">
        <v>92</v>
      </c>
      <c r="C124" s="5">
        <f>SUM(C125)</f>
        <v>37743.113028509993</v>
      </c>
      <c r="D124" s="5">
        <f t="shared" ref="D124:J124" si="195">SUM(D125)</f>
        <v>447.28822759999997</v>
      </c>
      <c r="E124" s="5">
        <f t="shared" si="195"/>
        <v>0</v>
      </c>
      <c r="F124" s="5">
        <f t="shared" si="195"/>
        <v>38190.401256109995</v>
      </c>
      <c r="G124" s="5">
        <f>SUM(G125)</f>
        <v>38190.401256109995</v>
      </c>
      <c r="H124" s="5">
        <f t="shared" ref="H124:I124" si="196">SUM(H125)</f>
        <v>707.77386777000004</v>
      </c>
      <c r="I124" s="5">
        <f t="shared" si="196"/>
        <v>0</v>
      </c>
      <c r="J124" s="5">
        <f t="shared" si="195"/>
        <v>38898.175123879992</v>
      </c>
      <c r="K124" s="5">
        <f>SUM(K125)</f>
        <v>38898.175123879992</v>
      </c>
      <c r="L124" s="5">
        <f t="shared" ref="L124:M124" si="197">SUM(L125)</f>
        <v>451.24983741000005</v>
      </c>
      <c r="M124" s="5">
        <f t="shared" si="197"/>
        <v>0</v>
      </c>
      <c r="N124" s="5">
        <f t="shared" ref="N124" si="198">SUM(N125)</f>
        <v>39349.424961289995</v>
      </c>
      <c r="O124" s="21">
        <v>108</v>
      </c>
    </row>
    <row r="125" spans="1:15" ht="12.75" customHeight="1" x14ac:dyDescent="0.2">
      <c r="A125" s="18">
        <v>109</v>
      </c>
      <c r="B125" s="23" t="s">
        <v>93</v>
      </c>
      <c r="C125" s="5">
        <f t="shared" ref="C125:M125" si="199">SUM(C126+C127+C129+C130)</f>
        <v>37743.113028509993</v>
      </c>
      <c r="D125" s="5">
        <f t="shared" si="199"/>
        <v>447.28822759999997</v>
      </c>
      <c r="E125" s="5">
        <f t="shared" si="199"/>
        <v>0</v>
      </c>
      <c r="F125" s="5">
        <f t="shared" si="199"/>
        <v>38190.401256109995</v>
      </c>
      <c r="G125" s="5">
        <f t="shared" si="199"/>
        <v>38190.401256109995</v>
      </c>
      <c r="H125" s="5">
        <f t="shared" si="199"/>
        <v>707.77386777000004</v>
      </c>
      <c r="I125" s="5">
        <f t="shared" si="199"/>
        <v>0</v>
      </c>
      <c r="J125" s="5">
        <f t="shared" si="199"/>
        <v>38898.175123879992</v>
      </c>
      <c r="K125" s="5">
        <f t="shared" si="199"/>
        <v>38898.175123879992</v>
      </c>
      <c r="L125" s="5">
        <f t="shared" si="199"/>
        <v>451.24983741000005</v>
      </c>
      <c r="M125" s="5">
        <f t="shared" si="199"/>
        <v>0</v>
      </c>
      <c r="N125" s="5">
        <f t="shared" ref="N125" si="200">SUM(N126+N127+N129+N130)</f>
        <v>39349.424961289995</v>
      </c>
      <c r="O125" s="21">
        <v>109</v>
      </c>
    </row>
    <row r="126" spans="1:15" ht="12.75" customHeight="1" x14ac:dyDescent="0.2">
      <c r="A126" s="18">
        <v>110</v>
      </c>
      <c r="B126" s="24" t="s">
        <v>66</v>
      </c>
      <c r="C126" s="5">
        <v>7502.5083023300031</v>
      </c>
      <c r="D126" s="5">
        <v>38.357809590000002</v>
      </c>
      <c r="E126" s="5">
        <v>0</v>
      </c>
      <c r="F126" s="5">
        <f>SUM(C126+D126+E126)</f>
        <v>7540.8661119200033</v>
      </c>
      <c r="G126" s="5">
        <f t="shared" ref="G126:G130" si="201">SUM(F126)</f>
        <v>7540.8661119200033</v>
      </c>
      <c r="H126" s="5">
        <v>143.93515184999998</v>
      </c>
      <c r="I126" s="5">
        <v>0</v>
      </c>
      <c r="J126" s="5">
        <f>SUM(G126+H126+I126)</f>
        <v>7684.8012637700031</v>
      </c>
      <c r="K126" s="5">
        <f t="shared" ref="K126:K130" si="202">SUM(J126)</f>
        <v>7684.8012637700031</v>
      </c>
      <c r="L126" s="5">
        <v>74.760387059999999</v>
      </c>
      <c r="M126" s="5">
        <v>0</v>
      </c>
      <c r="N126" s="5">
        <f>SUM(K126+L126+M126)</f>
        <v>7759.5616508300027</v>
      </c>
      <c r="O126" s="21">
        <v>110</v>
      </c>
    </row>
    <row r="127" spans="1:15" ht="12.75" customHeight="1" x14ac:dyDescent="0.2">
      <c r="A127" s="18">
        <v>111</v>
      </c>
      <c r="B127" s="24" t="s">
        <v>67</v>
      </c>
      <c r="C127" s="5">
        <v>3335.4580806600002</v>
      </c>
      <c r="D127" s="5">
        <v>50.886641539999999</v>
      </c>
      <c r="E127" s="5">
        <v>0</v>
      </c>
      <c r="F127" s="5">
        <f>SUM(C127+D127+E127)</f>
        <v>3386.3447222</v>
      </c>
      <c r="G127" s="5">
        <f t="shared" si="201"/>
        <v>3386.3447222</v>
      </c>
      <c r="H127" s="5">
        <v>27.253208480000001</v>
      </c>
      <c r="I127" s="5">
        <v>0</v>
      </c>
      <c r="J127" s="5">
        <f>SUM(G127+H127+I127)</f>
        <v>3413.59793068</v>
      </c>
      <c r="K127" s="5">
        <f t="shared" si="202"/>
        <v>3413.59793068</v>
      </c>
      <c r="L127" s="5">
        <v>28.09708745</v>
      </c>
      <c r="M127" s="5">
        <v>0</v>
      </c>
      <c r="N127" s="5">
        <f>SUM(K127+L127+M127)</f>
        <v>3441.6950181299999</v>
      </c>
      <c r="O127" s="21">
        <v>111</v>
      </c>
    </row>
    <row r="128" spans="1:15" ht="12.75" customHeight="1" x14ac:dyDescent="0.2">
      <c r="A128" s="18"/>
      <c r="B128" s="24" t="s">
        <v>157</v>
      </c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21"/>
    </row>
    <row r="129" spans="1:15" ht="12.75" customHeight="1" x14ac:dyDescent="0.2">
      <c r="A129" s="18">
        <v>112</v>
      </c>
      <c r="B129" s="24" t="s">
        <v>72</v>
      </c>
      <c r="C129" s="5">
        <v>3935.5873433399988</v>
      </c>
      <c r="D129" s="5">
        <v>73.928013160000006</v>
      </c>
      <c r="E129" s="5">
        <v>0</v>
      </c>
      <c r="F129" s="5">
        <f>SUM(C129+D129+E129)</f>
        <v>4009.5153564999987</v>
      </c>
      <c r="G129" s="5">
        <f t="shared" si="201"/>
        <v>4009.5153564999987</v>
      </c>
      <c r="H129" s="5">
        <v>105.42271579999999</v>
      </c>
      <c r="I129" s="5">
        <v>0</v>
      </c>
      <c r="J129" s="5">
        <f>SUM(G129+H129+I129)</f>
        <v>4114.9380722999986</v>
      </c>
      <c r="K129" s="5">
        <f t="shared" si="202"/>
        <v>4114.9380722999986</v>
      </c>
      <c r="L129" s="5">
        <v>30.928597239999995</v>
      </c>
      <c r="M129" s="5">
        <v>0</v>
      </c>
      <c r="N129" s="5">
        <f>SUM(K129+L129+M129)</f>
        <v>4145.8666695399988</v>
      </c>
      <c r="O129" s="21">
        <v>112</v>
      </c>
    </row>
    <row r="130" spans="1:15" ht="12.75" customHeight="1" x14ac:dyDescent="0.2">
      <c r="A130" s="18">
        <v>113</v>
      </c>
      <c r="B130" s="24" t="s">
        <v>94</v>
      </c>
      <c r="C130" s="5">
        <v>22969.559302179994</v>
      </c>
      <c r="D130" s="5">
        <v>284.11576330999998</v>
      </c>
      <c r="E130" s="5">
        <v>0</v>
      </c>
      <c r="F130" s="5">
        <f>SUM(C130+D130+E130)</f>
        <v>23253.675065489995</v>
      </c>
      <c r="G130" s="5">
        <f t="shared" si="201"/>
        <v>23253.675065489995</v>
      </c>
      <c r="H130" s="5">
        <v>431.16279164000002</v>
      </c>
      <c r="I130" s="5">
        <v>0</v>
      </c>
      <c r="J130" s="5">
        <f>SUM(G130+H130+I130)</f>
        <v>23684.837857129995</v>
      </c>
      <c r="K130" s="5">
        <f t="shared" si="202"/>
        <v>23684.837857129995</v>
      </c>
      <c r="L130" s="5">
        <v>317.46376566000004</v>
      </c>
      <c r="M130" s="5">
        <v>0</v>
      </c>
      <c r="N130" s="5">
        <f>SUM(K130+L130+M130)</f>
        <v>24002.301622789993</v>
      </c>
      <c r="O130" s="21">
        <v>113</v>
      </c>
    </row>
    <row r="131" spans="1:15" ht="12.75" customHeight="1" x14ac:dyDescent="0.2">
      <c r="A131" s="18">
        <v>114</v>
      </c>
      <c r="B131" s="23" t="s">
        <v>95</v>
      </c>
      <c r="C131" s="16">
        <f t="shared" ref="C131:M131" si="203">SUM(C132+C135)</f>
        <v>20237.700656830002</v>
      </c>
      <c r="D131" s="16">
        <f t="shared" si="203"/>
        <v>61.676243219999947</v>
      </c>
      <c r="E131" s="16">
        <f t="shared" si="203"/>
        <v>0</v>
      </c>
      <c r="F131" s="16">
        <f t="shared" si="203"/>
        <v>20299.37690005</v>
      </c>
      <c r="G131" s="16">
        <f t="shared" si="203"/>
        <v>20299.37690005</v>
      </c>
      <c r="H131" s="16">
        <f t="shared" si="203"/>
        <v>-179.74915414000003</v>
      </c>
      <c r="I131" s="16">
        <f t="shared" si="203"/>
        <v>0</v>
      </c>
      <c r="J131" s="16">
        <f t="shared" si="203"/>
        <v>20119.627745910002</v>
      </c>
      <c r="K131" s="16">
        <f t="shared" si="203"/>
        <v>20119.627745910002</v>
      </c>
      <c r="L131" s="16">
        <f t="shared" si="203"/>
        <v>122.99204578999999</v>
      </c>
      <c r="M131" s="16">
        <f t="shared" si="203"/>
        <v>0</v>
      </c>
      <c r="N131" s="16">
        <f t="shared" ref="N131" si="204">SUM(N132+N135)</f>
        <v>20242.619791700003</v>
      </c>
      <c r="O131" s="21">
        <v>114</v>
      </c>
    </row>
    <row r="132" spans="1:15" ht="12.75" customHeight="1" x14ac:dyDescent="0.2">
      <c r="A132" s="18">
        <v>115</v>
      </c>
      <c r="B132" s="23" t="s">
        <v>96</v>
      </c>
      <c r="C132" s="5">
        <f t="shared" ref="C132:M132" si="205">SUM(C133+C134)</f>
        <v>-3185.7599684799998</v>
      </c>
      <c r="D132" s="5">
        <f t="shared" si="205"/>
        <v>484.38424411999995</v>
      </c>
      <c r="E132" s="5">
        <f t="shared" si="205"/>
        <v>0</v>
      </c>
      <c r="F132" s="5">
        <f t="shared" si="205"/>
        <v>-2701.3757243599998</v>
      </c>
      <c r="G132" s="5">
        <f t="shared" si="205"/>
        <v>-2701.3757243599998</v>
      </c>
      <c r="H132" s="5">
        <f t="shared" si="205"/>
        <v>-93.402716810000001</v>
      </c>
      <c r="I132" s="5">
        <f t="shared" si="205"/>
        <v>0</v>
      </c>
      <c r="J132" s="5">
        <f t="shared" si="205"/>
        <v>-2794.7784411699995</v>
      </c>
      <c r="K132" s="5">
        <f t="shared" si="205"/>
        <v>-2794.7784411699995</v>
      </c>
      <c r="L132" s="5">
        <f t="shared" si="205"/>
        <v>264.10435415000001</v>
      </c>
      <c r="M132" s="5">
        <f t="shared" si="205"/>
        <v>0</v>
      </c>
      <c r="N132" s="5">
        <f t="shared" ref="N132" si="206">SUM(N133+N134)</f>
        <v>-2530.6740870199997</v>
      </c>
      <c r="O132" s="21">
        <v>115</v>
      </c>
    </row>
    <row r="133" spans="1:15" ht="12.6" customHeight="1" x14ac:dyDescent="0.2">
      <c r="A133" s="18">
        <v>116</v>
      </c>
      <c r="B133" s="24" t="s">
        <v>18</v>
      </c>
      <c r="C133" s="5">
        <v>-1377.1479064599998</v>
      </c>
      <c r="D133" s="5">
        <v>276.54849812999998</v>
      </c>
      <c r="E133" s="5">
        <v>0</v>
      </c>
      <c r="F133" s="5">
        <f>SUM(C133+D133+E133)</f>
        <v>-1100.5994083299997</v>
      </c>
      <c r="G133" s="5">
        <f t="shared" ref="G133:G134" si="207">SUM(F133)</f>
        <v>-1100.5994083299997</v>
      </c>
      <c r="H133" s="5">
        <v>-61.534274680000003</v>
      </c>
      <c r="I133" s="5">
        <v>0</v>
      </c>
      <c r="J133" s="5">
        <f>SUM(G133+H133+I133)</f>
        <v>-1162.1336830099997</v>
      </c>
      <c r="K133" s="5">
        <f t="shared" ref="K133:K134" si="208">SUM(J133)</f>
        <v>-1162.1336830099997</v>
      </c>
      <c r="L133" s="5">
        <v>263.42402695999999</v>
      </c>
      <c r="M133" s="5">
        <v>0</v>
      </c>
      <c r="N133" s="5">
        <f>SUM(K133+L133+M133)</f>
        <v>-898.70965604999969</v>
      </c>
      <c r="O133" s="21">
        <v>116</v>
      </c>
    </row>
    <row r="134" spans="1:15" ht="12.6" customHeight="1" x14ac:dyDescent="0.2">
      <c r="A134" s="18">
        <v>117</v>
      </c>
      <c r="B134" s="24" t="s">
        <v>19</v>
      </c>
      <c r="C134" s="5">
        <v>-1808.6120620200002</v>
      </c>
      <c r="D134" s="5">
        <v>207.83574598999999</v>
      </c>
      <c r="E134" s="5">
        <v>0</v>
      </c>
      <c r="F134" s="5">
        <f>SUM(C134+D134+E134)</f>
        <v>-1600.7763160300001</v>
      </c>
      <c r="G134" s="5">
        <f t="shared" si="207"/>
        <v>-1600.7763160300001</v>
      </c>
      <c r="H134" s="5">
        <v>-31.868442129999998</v>
      </c>
      <c r="I134" s="5">
        <v>0</v>
      </c>
      <c r="J134" s="5">
        <f>SUM(G134+H134+I134)</f>
        <v>-1632.64475816</v>
      </c>
      <c r="K134" s="5">
        <f t="shared" si="208"/>
        <v>-1632.64475816</v>
      </c>
      <c r="L134" s="5">
        <v>0.68032718999999997</v>
      </c>
      <c r="M134" s="5">
        <v>0</v>
      </c>
      <c r="N134" s="5">
        <f>SUM(K134+L134+M134)</f>
        <v>-1631.96443097</v>
      </c>
      <c r="O134" s="21">
        <v>117</v>
      </c>
    </row>
    <row r="135" spans="1:15" ht="12.75" customHeight="1" x14ac:dyDescent="0.2">
      <c r="A135" s="18">
        <v>118</v>
      </c>
      <c r="B135" s="23" t="s">
        <v>97</v>
      </c>
      <c r="C135" s="5">
        <f>SUM(C136+C137)</f>
        <v>23423.460625310003</v>
      </c>
      <c r="D135" s="5">
        <f t="shared" ref="D135:J135" si="209">SUM(D136+D137)</f>
        <v>-422.7080009</v>
      </c>
      <c r="E135" s="5">
        <f t="shared" si="209"/>
        <v>0</v>
      </c>
      <c r="F135" s="5">
        <f t="shared" si="209"/>
        <v>23000.752624410001</v>
      </c>
      <c r="G135" s="5">
        <f>SUM(G136+G137)</f>
        <v>23000.752624410001</v>
      </c>
      <c r="H135" s="5">
        <f t="shared" ref="H135:I135" si="210">SUM(H136+H137)</f>
        <v>-86.346437330000015</v>
      </c>
      <c r="I135" s="5">
        <f t="shared" si="210"/>
        <v>0</v>
      </c>
      <c r="J135" s="5">
        <f t="shared" si="209"/>
        <v>22914.40618708</v>
      </c>
      <c r="K135" s="5">
        <f>SUM(K136+K137)</f>
        <v>22914.40618708</v>
      </c>
      <c r="L135" s="5">
        <f t="shared" ref="L135:M135" si="211">SUM(L136+L137)</f>
        <v>-141.11230836000001</v>
      </c>
      <c r="M135" s="5">
        <f t="shared" si="211"/>
        <v>0</v>
      </c>
      <c r="N135" s="5">
        <f t="shared" ref="N135" si="212">SUM(N136+N137)</f>
        <v>22773.293878720004</v>
      </c>
      <c r="O135" s="21">
        <v>118</v>
      </c>
    </row>
    <row r="136" spans="1:15" ht="12.6" customHeight="1" x14ac:dyDescent="0.2">
      <c r="A136" s="18">
        <v>119</v>
      </c>
      <c r="B136" s="24" t="s">
        <v>18</v>
      </c>
      <c r="C136" s="5">
        <v>5070.5975169699996</v>
      </c>
      <c r="D136" s="5">
        <v>-312.21164302</v>
      </c>
      <c r="E136" s="5">
        <v>0</v>
      </c>
      <c r="F136" s="5">
        <f>SUM(C136+D136+E136)</f>
        <v>4758.3858739499992</v>
      </c>
      <c r="G136" s="5">
        <f t="shared" ref="G136:G137" si="213">SUM(F136)</f>
        <v>4758.3858739499992</v>
      </c>
      <c r="H136" s="5">
        <v>25.854503229999999</v>
      </c>
      <c r="I136" s="5">
        <v>0</v>
      </c>
      <c r="J136" s="5">
        <f>SUM(G136+H136+I136)</f>
        <v>4784.2403771799991</v>
      </c>
      <c r="K136" s="5">
        <f t="shared" ref="K136:K137" si="214">SUM(J136)</f>
        <v>4784.2403771799991</v>
      </c>
      <c r="L136" s="5">
        <v>-163.81220526000001</v>
      </c>
      <c r="M136" s="5">
        <v>0</v>
      </c>
      <c r="N136" s="5">
        <f>SUM(K136+L136+M136)</f>
        <v>4620.4281719199989</v>
      </c>
      <c r="O136" s="21">
        <v>119</v>
      </c>
    </row>
    <row r="137" spans="1:15" ht="12.6" customHeight="1" x14ac:dyDescent="0.2">
      <c r="A137" s="18">
        <v>120</v>
      </c>
      <c r="B137" s="24" t="s">
        <v>19</v>
      </c>
      <c r="C137" s="5">
        <v>18352.863108340003</v>
      </c>
      <c r="D137" s="5">
        <v>-110.49635788000001</v>
      </c>
      <c r="E137" s="5">
        <v>0</v>
      </c>
      <c r="F137" s="5">
        <f>SUM(C137+D137+E137)</f>
        <v>18242.366750460002</v>
      </c>
      <c r="G137" s="5">
        <f t="shared" si="213"/>
        <v>18242.366750460002</v>
      </c>
      <c r="H137" s="5">
        <v>-112.20094056000001</v>
      </c>
      <c r="I137" s="5">
        <v>0</v>
      </c>
      <c r="J137" s="5">
        <f>SUM(G137+H137+I137)</f>
        <v>18130.165809900001</v>
      </c>
      <c r="K137" s="5">
        <f t="shared" si="214"/>
        <v>18130.165809900001</v>
      </c>
      <c r="L137" s="5">
        <v>22.699896899999999</v>
      </c>
      <c r="M137" s="5">
        <v>0</v>
      </c>
      <c r="N137" s="5">
        <f>SUM(K137+L137+M137)</f>
        <v>18152.865706800003</v>
      </c>
      <c r="O137" s="21">
        <v>120</v>
      </c>
    </row>
    <row r="138" spans="1:15" ht="12.75" customHeight="1" x14ac:dyDescent="0.2">
      <c r="A138" s="18">
        <v>121</v>
      </c>
      <c r="B138" s="23" t="s">
        <v>22</v>
      </c>
      <c r="C138" s="16">
        <f>SUM(C139+C140)</f>
        <v>24910.697629289996</v>
      </c>
      <c r="D138" s="16">
        <f t="shared" ref="D138:J138" si="215">SUM(D139+D140)</f>
        <v>1865.0238696700001</v>
      </c>
      <c r="E138" s="16">
        <f t="shared" si="215"/>
        <v>55.538290329999995</v>
      </c>
      <c r="F138" s="16">
        <f t="shared" si="215"/>
        <v>26831.259789289998</v>
      </c>
      <c r="G138" s="16">
        <f>SUM(G139+G140)</f>
        <v>26831.259789289998</v>
      </c>
      <c r="H138" s="16">
        <f t="shared" ref="H138:I138" si="216">SUM(H139+H140)</f>
        <v>221.09918207000001</v>
      </c>
      <c r="I138" s="16">
        <f t="shared" si="216"/>
        <v>-245.90499302000001</v>
      </c>
      <c r="J138" s="16">
        <f t="shared" si="215"/>
        <v>26806.45397834</v>
      </c>
      <c r="K138" s="16">
        <f>SUM(K139+K140)</f>
        <v>26806.45397834</v>
      </c>
      <c r="L138" s="16">
        <f t="shared" ref="L138:M138" si="217">SUM(L139+L140)</f>
        <v>-113.43944616999997</v>
      </c>
      <c r="M138" s="16">
        <f t="shared" si="217"/>
        <v>-103.89144487</v>
      </c>
      <c r="N138" s="16">
        <f t="shared" ref="N138" si="218">SUM(N139+N140)</f>
        <v>26589.123087299995</v>
      </c>
      <c r="O138" s="21">
        <v>121</v>
      </c>
    </row>
    <row r="139" spans="1:15" ht="12.75" customHeight="1" x14ac:dyDescent="0.2">
      <c r="A139" s="18">
        <v>122</v>
      </c>
      <c r="B139" s="23" t="s">
        <v>98</v>
      </c>
      <c r="C139" s="7">
        <v>0</v>
      </c>
      <c r="D139" s="7">
        <v>0</v>
      </c>
      <c r="E139" s="7">
        <v>0</v>
      </c>
      <c r="F139" s="16">
        <f>SUM(C139+D139+E139)</f>
        <v>0</v>
      </c>
      <c r="G139" s="16">
        <f t="shared" ref="G139" si="219">SUM(F139)</f>
        <v>0</v>
      </c>
      <c r="H139" s="7">
        <v>0</v>
      </c>
      <c r="I139" s="7">
        <v>0</v>
      </c>
      <c r="J139" s="16">
        <f>SUM(G139+H139+I139)</f>
        <v>0</v>
      </c>
      <c r="K139" s="16">
        <f t="shared" ref="K139" si="220">SUM(J139)</f>
        <v>0</v>
      </c>
      <c r="L139" s="7">
        <v>0</v>
      </c>
      <c r="M139" s="7">
        <v>0</v>
      </c>
      <c r="N139" s="16">
        <f>SUM(K139+L139+M139)</f>
        <v>0</v>
      </c>
      <c r="O139" s="21">
        <v>122</v>
      </c>
    </row>
    <row r="140" spans="1:15" ht="12.75" customHeight="1" x14ac:dyDescent="0.2">
      <c r="A140" s="18">
        <v>123</v>
      </c>
      <c r="B140" s="23" t="s">
        <v>99</v>
      </c>
      <c r="C140" s="16">
        <f t="shared" ref="C140:M140" si="221">SUM(C141+C148+C155)</f>
        <v>24910.697629289996</v>
      </c>
      <c r="D140" s="16">
        <f t="shared" si="221"/>
        <v>1865.0238696700001</v>
      </c>
      <c r="E140" s="16">
        <f t="shared" si="221"/>
        <v>55.538290329999995</v>
      </c>
      <c r="F140" s="16">
        <f t="shared" si="221"/>
        <v>26831.259789289998</v>
      </c>
      <c r="G140" s="16">
        <f t="shared" si="221"/>
        <v>26831.259789289998</v>
      </c>
      <c r="H140" s="16">
        <f t="shared" si="221"/>
        <v>221.09918207000001</v>
      </c>
      <c r="I140" s="16">
        <f t="shared" si="221"/>
        <v>-245.90499302000001</v>
      </c>
      <c r="J140" s="16">
        <f t="shared" si="221"/>
        <v>26806.45397834</v>
      </c>
      <c r="K140" s="16">
        <f t="shared" si="221"/>
        <v>26806.45397834</v>
      </c>
      <c r="L140" s="16">
        <f t="shared" si="221"/>
        <v>-113.43944616999997</v>
      </c>
      <c r="M140" s="16">
        <f t="shared" si="221"/>
        <v>-103.89144487</v>
      </c>
      <c r="N140" s="16">
        <f t="shared" ref="N140" si="222">SUM(N141+N148+N155)</f>
        <v>26589.123087299995</v>
      </c>
      <c r="O140" s="21">
        <v>123</v>
      </c>
    </row>
    <row r="141" spans="1:15" ht="12.75" customHeight="1" x14ac:dyDescent="0.2">
      <c r="A141" s="18">
        <v>124</v>
      </c>
      <c r="B141" s="23" t="s">
        <v>100</v>
      </c>
      <c r="C141" s="5">
        <f>SUM(C142+C143+C144)+C147</f>
        <v>24774.590144559996</v>
      </c>
      <c r="D141" s="5">
        <f t="shared" ref="D141:E141" si="223">SUM(D142+D143+D144)+D147</f>
        <v>1710.9507171400001</v>
      </c>
      <c r="E141" s="5">
        <f t="shared" si="223"/>
        <v>55.538244749999997</v>
      </c>
      <c r="F141" s="5">
        <f t="shared" ref="F141" si="224">SUM(F142+F143+F144)+F147</f>
        <v>26541.079106449997</v>
      </c>
      <c r="G141" s="5">
        <f>SUM(G142+G143+G144)+G147</f>
        <v>26541.079106449997</v>
      </c>
      <c r="H141" s="5">
        <f t="shared" ref="H141:I141" si="225">SUM(H142+H143+H144)+H147</f>
        <v>63.304273560000013</v>
      </c>
      <c r="I141" s="5">
        <f t="shared" si="225"/>
        <v>-245.90499302000001</v>
      </c>
      <c r="J141" s="5">
        <f t="shared" ref="J141" si="226">SUM(J142+J143+J144)+J147</f>
        <v>26358.478386989998</v>
      </c>
      <c r="K141" s="5">
        <f>SUM(K142+K143+K144)+K147</f>
        <v>26358.478386989998</v>
      </c>
      <c r="L141" s="5">
        <f t="shared" ref="L141:M141" si="227">SUM(L142+L143+L144)+L147</f>
        <v>-373.32873424999997</v>
      </c>
      <c r="M141" s="5">
        <f t="shared" si="227"/>
        <v>-103.89144487</v>
      </c>
      <c r="N141" s="5">
        <f t="shared" ref="N141" si="228">SUM(N142+N143+N144)+N147</f>
        <v>25881.258207869996</v>
      </c>
      <c r="O141" s="21">
        <v>124</v>
      </c>
    </row>
    <row r="142" spans="1:15" ht="12.6" customHeight="1" x14ac:dyDescent="0.2">
      <c r="A142" s="18">
        <v>125</v>
      </c>
      <c r="B142" s="24" t="s">
        <v>101</v>
      </c>
      <c r="C142" s="5">
        <v>1000</v>
      </c>
      <c r="D142" s="5">
        <v>0</v>
      </c>
      <c r="E142" s="5">
        <v>0</v>
      </c>
      <c r="F142" s="5">
        <f>SUM(C142+D142+E142)</f>
        <v>1000</v>
      </c>
      <c r="G142" s="5">
        <f t="shared" ref="G142:G143" si="229">SUM(F142)</f>
        <v>1000</v>
      </c>
      <c r="H142" s="5">
        <v>9.9305555600000002</v>
      </c>
      <c r="I142" s="5">
        <v>0</v>
      </c>
      <c r="J142" s="5">
        <f>SUM(G142+H142+I142)</f>
        <v>1009.93055556</v>
      </c>
      <c r="K142" s="5">
        <f t="shared" ref="K142:K143" si="230">SUM(J142)</f>
        <v>1009.93055556</v>
      </c>
      <c r="L142" s="5">
        <v>-13.59647491</v>
      </c>
      <c r="M142" s="5">
        <v>0</v>
      </c>
      <c r="N142" s="5">
        <f>SUM(K142+L142+M142)</f>
        <v>996.33408065000003</v>
      </c>
      <c r="O142" s="21">
        <v>125</v>
      </c>
    </row>
    <row r="143" spans="1:15" ht="12.6" customHeight="1" x14ac:dyDescent="0.2">
      <c r="A143" s="18">
        <v>126</v>
      </c>
      <c r="B143" s="24" t="s">
        <v>102</v>
      </c>
      <c r="C143" s="5">
        <v>18990.975672139997</v>
      </c>
      <c r="D143" s="5">
        <v>2050</v>
      </c>
      <c r="E143" s="5">
        <v>55.538145159999999</v>
      </c>
      <c r="F143" s="5">
        <f>SUM(C143+D143+E143)</f>
        <v>21096.513817299998</v>
      </c>
      <c r="G143" s="5">
        <f t="shared" si="229"/>
        <v>21096.513817299998</v>
      </c>
      <c r="H143" s="5">
        <v>337.07499999999999</v>
      </c>
      <c r="I143" s="5">
        <v>-245.90499302000001</v>
      </c>
      <c r="J143" s="5">
        <f>SUM(G143+H143+I143)</f>
        <v>21187.683824279997</v>
      </c>
      <c r="K143" s="5">
        <f t="shared" si="230"/>
        <v>21187.683824279997</v>
      </c>
      <c r="L143" s="5">
        <v>0</v>
      </c>
      <c r="M143" s="5">
        <v>-103.89144487</v>
      </c>
      <c r="N143" s="5">
        <f>SUM(K143+L143+M143)</f>
        <v>21083.792379409995</v>
      </c>
      <c r="O143" s="21">
        <v>126</v>
      </c>
    </row>
    <row r="144" spans="1:15" ht="12.75" customHeight="1" x14ac:dyDescent="0.2">
      <c r="A144" s="18">
        <v>127</v>
      </c>
      <c r="B144" s="24" t="s">
        <v>103</v>
      </c>
      <c r="C144" s="5">
        <f>SUM(C145+C146)</f>
        <v>4783.6144724200003</v>
      </c>
      <c r="D144" s="5">
        <f t="shared" ref="D144:J144" si="231">SUM(D145+D146)</f>
        <v>-339.04928286000001</v>
      </c>
      <c r="E144" s="5">
        <f t="shared" si="231"/>
        <v>9.959E-5</v>
      </c>
      <c r="F144" s="5">
        <f t="shared" si="231"/>
        <v>4444.5652891499994</v>
      </c>
      <c r="G144" s="5">
        <f>SUM(G145+G146)</f>
        <v>4444.5652891499994</v>
      </c>
      <c r="H144" s="5">
        <f t="shared" ref="H144:I144" si="232">SUM(H145+H146)</f>
        <v>-283.70128199999999</v>
      </c>
      <c r="I144" s="5">
        <f t="shared" si="232"/>
        <v>0</v>
      </c>
      <c r="J144" s="5">
        <f t="shared" si="231"/>
        <v>4160.8640071499995</v>
      </c>
      <c r="K144" s="5">
        <f>SUM(K145+K146)</f>
        <v>4160.8640071499995</v>
      </c>
      <c r="L144" s="5">
        <f t="shared" ref="L144:M144" si="233">SUM(L145+L146)</f>
        <v>-359.73225933999998</v>
      </c>
      <c r="M144" s="5">
        <f t="shared" si="233"/>
        <v>0</v>
      </c>
      <c r="N144" s="5">
        <f t="shared" ref="N144" si="234">SUM(N145+N146)</f>
        <v>3801.1317478099995</v>
      </c>
      <c r="O144" s="21">
        <v>127</v>
      </c>
    </row>
    <row r="145" spans="1:15" ht="12.6" customHeight="1" x14ac:dyDescent="0.2">
      <c r="A145" s="18">
        <v>128</v>
      </c>
      <c r="B145" s="24" t="s">
        <v>66</v>
      </c>
      <c r="C145" s="5">
        <v>4178.0504745799999</v>
      </c>
      <c r="D145" s="5">
        <v>-150.45828287000001</v>
      </c>
      <c r="E145" s="5">
        <v>-2.5600000000000001E-6</v>
      </c>
      <c r="F145" s="5">
        <f>SUM(C145+D145+E145)</f>
        <v>4027.5921891499997</v>
      </c>
      <c r="G145" s="5">
        <f t="shared" ref="G145:G147" si="235">SUM(F145)</f>
        <v>4027.5921891499997</v>
      </c>
      <c r="H145" s="5">
        <v>47.602718000000003</v>
      </c>
      <c r="I145" s="5">
        <v>0</v>
      </c>
      <c r="J145" s="5">
        <f>SUM(G145+H145+I145)</f>
        <v>4075.1949071499998</v>
      </c>
      <c r="K145" s="5">
        <f t="shared" ref="K145:K147" si="236">SUM(J145)</f>
        <v>4075.1949071499998</v>
      </c>
      <c r="L145" s="5">
        <v>-407.93545961000001</v>
      </c>
      <c r="M145" s="5">
        <v>0</v>
      </c>
      <c r="N145" s="5">
        <f>SUM(K145+L145+M145)</f>
        <v>3667.2594475399997</v>
      </c>
      <c r="O145" s="21">
        <v>128</v>
      </c>
    </row>
    <row r="146" spans="1:15" ht="12.6" customHeight="1" x14ac:dyDescent="0.2">
      <c r="A146" s="18">
        <v>129</v>
      </c>
      <c r="B146" s="24" t="s">
        <v>67</v>
      </c>
      <c r="C146" s="5">
        <v>605.56399783999996</v>
      </c>
      <c r="D146" s="5">
        <v>-188.59099999</v>
      </c>
      <c r="E146" s="5">
        <v>1.0215E-4</v>
      </c>
      <c r="F146" s="5">
        <f>SUM(C146+D146+E146)</f>
        <v>416.97309999999993</v>
      </c>
      <c r="G146" s="5">
        <f t="shared" si="235"/>
        <v>416.97309999999993</v>
      </c>
      <c r="H146" s="5">
        <v>-331.30399999999997</v>
      </c>
      <c r="I146" s="5">
        <v>0</v>
      </c>
      <c r="J146" s="5">
        <f>SUM(G146+H146+I146)</f>
        <v>85.669099999999958</v>
      </c>
      <c r="K146" s="5">
        <f t="shared" si="236"/>
        <v>85.669099999999958</v>
      </c>
      <c r="L146" s="5">
        <v>48.203200270000004</v>
      </c>
      <c r="M146" s="5">
        <v>0</v>
      </c>
      <c r="N146" s="5">
        <f>SUM(K146+L146+M146)</f>
        <v>133.87230026999995</v>
      </c>
      <c r="O146" s="21">
        <v>129</v>
      </c>
    </row>
    <row r="147" spans="1:15" ht="12.6" customHeight="1" x14ac:dyDescent="0.2">
      <c r="A147" s="18">
        <v>130</v>
      </c>
      <c r="B147" s="24" t="s">
        <v>104</v>
      </c>
      <c r="C147" s="6">
        <v>0</v>
      </c>
      <c r="D147" s="6">
        <v>0</v>
      </c>
      <c r="E147" s="6">
        <v>0</v>
      </c>
      <c r="F147" s="5">
        <f>SUM(C147+D147+E147)</f>
        <v>0</v>
      </c>
      <c r="G147" s="5">
        <f t="shared" si="235"/>
        <v>0</v>
      </c>
      <c r="H147" s="6">
        <v>0</v>
      </c>
      <c r="I147" s="6">
        <v>0</v>
      </c>
      <c r="J147" s="5">
        <f>SUM(G147+H147+I147)</f>
        <v>0</v>
      </c>
      <c r="K147" s="5">
        <f t="shared" si="236"/>
        <v>0</v>
      </c>
      <c r="L147" s="6">
        <v>0</v>
      </c>
      <c r="M147" s="6">
        <v>0</v>
      </c>
      <c r="N147" s="5">
        <f>SUM(K147+L147+M147)</f>
        <v>0</v>
      </c>
      <c r="O147" s="21">
        <v>130</v>
      </c>
    </row>
    <row r="148" spans="1:15" ht="12.75" customHeight="1" x14ac:dyDescent="0.2">
      <c r="A148" s="18">
        <v>131</v>
      </c>
      <c r="B148" s="23" t="s">
        <v>105</v>
      </c>
      <c r="C148" s="5">
        <f>SUM(C149+C150+C151)+C154</f>
        <v>56.166347349999995</v>
      </c>
      <c r="D148" s="5">
        <f t="shared" ref="D148:E148" si="237">SUM(D149+D150+D151)+D154</f>
        <v>142.02725015999999</v>
      </c>
      <c r="E148" s="5">
        <f t="shared" si="237"/>
        <v>-4.2400000000000001E-6</v>
      </c>
      <c r="F148" s="5">
        <f t="shared" ref="F148" si="238">SUM(F149+F150+F151)+F154</f>
        <v>198.19359327000001</v>
      </c>
      <c r="G148" s="5">
        <f>SUM(G149+G150+G151)+G154</f>
        <v>198.19359327000001</v>
      </c>
      <c r="H148" s="5">
        <f t="shared" ref="H148:I148" si="239">SUM(H149+H150+H151)+H154</f>
        <v>120.81926192</v>
      </c>
      <c r="I148" s="5">
        <f t="shared" si="239"/>
        <v>0</v>
      </c>
      <c r="J148" s="5">
        <f t="shared" ref="J148" si="240">SUM(J149+J150+J151)+J154</f>
        <v>319.01285519000004</v>
      </c>
      <c r="K148" s="5">
        <f>SUM(K149+K150+K151)+K154</f>
        <v>319.01285519000004</v>
      </c>
      <c r="L148" s="5">
        <f t="shared" ref="L148:M148" si="241">SUM(L149+L150+L151)+L154</f>
        <v>244.68771031</v>
      </c>
      <c r="M148" s="5">
        <f t="shared" si="241"/>
        <v>0</v>
      </c>
      <c r="N148" s="5">
        <f t="shared" ref="N148" si="242">SUM(N149+N150+N151)+N154</f>
        <v>563.70056550000004</v>
      </c>
      <c r="O148" s="21">
        <v>131</v>
      </c>
    </row>
    <row r="149" spans="1:15" ht="12.6" customHeight="1" x14ac:dyDescent="0.2">
      <c r="A149" s="18">
        <v>132</v>
      </c>
      <c r="B149" s="24" t="s">
        <v>101</v>
      </c>
      <c r="C149" s="6">
        <v>0</v>
      </c>
      <c r="D149" s="6">
        <v>0</v>
      </c>
      <c r="E149" s="6">
        <v>0</v>
      </c>
      <c r="F149" s="5">
        <f>SUM(C149+D149+E149)</f>
        <v>0</v>
      </c>
      <c r="G149" s="5">
        <f t="shared" ref="G149:G150" si="243">SUM(F149)</f>
        <v>0</v>
      </c>
      <c r="H149" s="6">
        <v>0</v>
      </c>
      <c r="I149" s="6">
        <v>0</v>
      </c>
      <c r="J149" s="5">
        <f>SUM(G149+H149+I149)</f>
        <v>0</v>
      </c>
      <c r="K149" s="5">
        <f t="shared" ref="K149:K150" si="244">SUM(J149)</f>
        <v>0</v>
      </c>
      <c r="L149" s="6">
        <v>0</v>
      </c>
      <c r="M149" s="6">
        <v>0</v>
      </c>
      <c r="N149" s="5">
        <f>SUM(K149+L149+M149)</f>
        <v>0</v>
      </c>
      <c r="O149" s="21">
        <v>132</v>
      </c>
    </row>
    <row r="150" spans="1:15" ht="12.6" customHeight="1" x14ac:dyDescent="0.2">
      <c r="A150" s="18">
        <v>133</v>
      </c>
      <c r="B150" s="24" t="s">
        <v>102</v>
      </c>
      <c r="C150" s="6">
        <v>0</v>
      </c>
      <c r="D150" s="6">
        <v>0</v>
      </c>
      <c r="E150" s="6">
        <v>0</v>
      </c>
      <c r="F150" s="5">
        <f>SUM(C150+D150+E150)</f>
        <v>0</v>
      </c>
      <c r="G150" s="5">
        <f t="shared" si="243"/>
        <v>0</v>
      </c>
      <c r="H150" s="6">
        <v>0</v>
      </c>
      <c r="I150" s="6">
        <v>0</v>
      </c>
      <c r="J150" s="5">
        <f>SUM(G150+H150+I150)</f>
        <v>0</v>
      </c>
      <c r="K150" s="5">
        <f t="shared" si="244"/>
        <v>0</v>
      </c>
      <c r="L150" s="6">
        <v>0</v>
      </c>
      <c r="M150" s="6">
        <v>0</v>
      </c>
      <c r="N150" s="5">
        <f>SUM(K150+L150+M150)</f>
        <v>0</v>
      </c>
      <c r="O150" s="21">
        <v>133</v>
      </c>
    </row>
    <row r="151" spans="1:15" ht="12.75" customHeight="1" x14ac:dyDescent="0.2">
      <c r="A151" s="18">
        <v>134</v>
      </c>
      <c r="B151" s="24" t="s">
        <v>103</v>
      </c>
      <c r="C151" s="5">
        <f>SUM(C152+C153)</f>
        <v>56.166347349999995</v>
      </c>
      <c r="D151" s="5">
        <f t="shared" ref="D151:J151" si="245">SUM(D152+D153)</f>
        <v>142.02725015999999</v>
      </c>
      <c r="E151" s="5">
        <f t="shared" si="245"/>
        <v>-4.2400000000000001E-6</v>
      </c>
      <c r="F151" s="5">
        <f t="shared" si="245"/>
        <v>198.19359327000001</v>
      </c>
      <c r="G151" s="5">
        <f>SUM(G152+G153)</f>
        <v>198.19359327000001</v>
      </c>
      <c r="H151" s="5">
        <f t="shared" ref="H151:I151" si="246">SUM(H152+H153)</f>
        <v>120.81926192</v>
      </c>
      <c r="I151" s="5">
        <f t="shared" si="246"/>
        <v>0</v>
      </c>
      <c r="J151" s="5">
        <f t="shared" si="245"/>
        <v>319.01285519000004</v>
      </c>
      <c r="K151" s="5">
        <f>SUM(K152+K153)</f>
        <v>319.01285519000004</v>
      </c>
      <c r="L151" s="5">
        <f t="shared" ref="L151:M151" si="247">SUM(L152+L153)</f>
        <v>244.68771031</v>
      </c>
      <c r="M151" s="5">
        <f t="shared" si="247"/>
        <v>0</v>
      </c>
      <c r="N151" s="5">
        <f t="shared" ref="N151" si="248">SUM(N152+N153)</f>
        <v>563.70056550000004</v>
      </c>
      <c r="O151" s="21">
        <v>134</v>
      </c>
    </row>
    <row r="152" spans="1:15" ht="12.6" customHeight="1" x14ac:dyDescent="0.2">
      <c r="A152" s="18">
        <v>135</v>
      </c>
      <c r="B152" s="24" t="s">
        <v>66</v>
      </c>
      <c r="C152" s="5">
        <v>56.166292759999997</v>
      </c>
      <c r="D152" s="5">
        <v>142.02725015999999</v>
      </c>
      <c r="E152" s="5">
        <v>-4.9650000000000001E-5</v>
      </c>
      <c r="F152" s="5">
        <f>SUM(C152+D152+E152)</f>
        <v>198.19349327</v>
      </c>
      <c r="G152" s="5">
        <f t="shared" ref="G152:G154" si="249">SUM(F152)</f>
        <v>198.19349327</v>
      </c>
      <c r="H152" s="5">
        <v>114.35847362</v>
      </c>
      <c r="I152" s="5">
        <v>0</v>
      </c>
      <c r="J152" s="5">
        <f>SUM(G152+H152+I152)</f>
        <v>312.55196689000002</v>
      </c>
      <c r="K152" s="5">
        <f t="shared" ref="K152:K154" si="250">SUM(J152)</f>
        <v>312.55196689000002</v>
      </c>
      <c r="L152" s="5">
        <v>237.08495311999999</v>
      </c>
      <c r="M152" s="5">
        <v>0</v>
      </c>
      <c r="N152" s="5">
        <f>SUM(K152+L152+M152)</f>
        <v>549.63692001000004</v>
      </c>
      <c r="O152" s="21">
        <v>135</v>
      </c>
    </row>
    <row r="153" spans="1:15" ht="12.6" customHeight="1" x14ac:dyDescent="0.2">
      <c r="A153" s="18">
        <v>136</v>
      </c>
      <c r="B153" s="24" t="s">
        <v>67</v>
      </c>
      <c r="C153" s="5">
        <v>5.4589999999999997E-5</v>
      </c>
      <c r="D153" s="5">
        <v>0</v>
      </c>
      <c r="E153" s="5">
        <v>4.5410000000000001E-5</v>
      </c>
      <c r="F153" s="5">
        <f>SUM(C153+D153+E153)</f>
        <v>9.9999999999999991E-5</v>
      </c>
      <c r="G153" s="5">
        <f t="shared" si="249"/>
        <v>9.9999999999999991E-5</v>
      </c>
      <c r="H153" s="5">
        <v>6.4607882999999999</v>
      </c>
      <c r="I153" s="5">
        <v>0</v>
      </c>
      <c r="J153" s="5">
        <f>SUM(G153+H153+I153)</f>
        <v>6.4608882999999997</v>
      </c>
      <c r="K153" s="5">
        <f t="shared" si="250"/>
        <v>6.4608882999999997</v>
      </c>
      <c r="L153" s="5">
        <v>7.6027571900000002</v>
      </c>
      <c r="M153" s="5">
        <v>0</v>
      </c>
      <c r="N153" s="5">
        <f>SUM(K153+L153+M153)</f>
        <v>14.063645489999999</v>
      </c>
      <c r="O153" s="21">
        <v>136</v>
      </c>
    </row>
    <row r="154" spans="1:15" ht="12.6" customHeight="1" x14ac:dyDescent="0.2">
      <c r="A154" s="18">
        <v>137</v>
      </c>
      <c r="B154" s="24" t="s">
        <v>104</v>
      </c>
      <c r="C154" s="6">
        <v>0</v>
      </c>
      <c r="D154" s="6">
        <v>0</v>
      </c>
      <c r="E154" s="6">
        <v>0</v>
      </c>
      <c r="F154" s="5">
        <f>SUM(C154+D154+E154)</f>
        <v>0</v>
      </c>
      <c r="G154" s="5">
        <f t="shared" si="249"/>
        <v>0</v>
      </c>
      <c r="H154" s="6">
        <v>0</v>
      </c>
      <c r="I154" s="6">
        <v>0</v>
      </c>
      <c r="J154" s="5">
        <f>SUM(G154+H154+I154)</f>
        <v>0</v>
      </c>
      <c r="K154" s="5">
        <f t="shared" si="250"/>
        <v>0</v>
      </c>
      <c r="L154" s="6">
        <v>0</v>
      </c>
      <c r="M154" s="6">
        <v>0</v>
      </c>
      <c r="N154" s="5">
        <f>SUM(K154+L154+M154)</f>
        <v>0</v>
      </c>
      <c r="O154" s="21">
        <v>137</v>
      </c>
    </row>
    <row r="155" spans="1:15" ht="12.75" customHeight="1" x14ac:dyDescent="0.2">
      <c r="A155" s="18">
        <v>138</v>
      </c>
      <c r="B155" s="23" t="s">
        <v>106</v>
      </c>
      <c r="C155" s="5">
        <f>SUM(C156+C157+C158)+C161</f>
        <v>79.941137380000001</v>
      </c>
      <c r="D155" s="5">
        <f t="shared" ref="D155:E155" si="251">SUM(D156+D157+D158)+D161</f>
        <v>12.045902370000002</v>
      </c>
      <c r="E155" s="5">
        <f t="shared" si="251"/>
        <v>4.9820000000000008E-5</v>
      </c>
      <c r="F155" s="5">
        <f t="shared" ref="F155" si="252">SUM(F156+F157+F158)+F161</f>
        <v>91.987089570000023</v>
      </c>
      <c r="G155" s="5">
        <f>SUM(G156+G157+G158)+G161</f>
        <v>91.987089570000023</v>
      </c>
      <c r="H155" s="5">
        <f t="shared" ref="H155:I155" si="253">SUM(H156+H157+H158)+H161</f>
        <v>36.975646590000004</v>
      </c>
      <c r="I155" s="5">
        <f t="shared" si="253"/>
        <v>0</v>
      </c>
      <c r="J155" s="5">
        <f t="shared" ref="J155" si="254">SUM(J156+J157+J158)+J161</f>
        <v>128.96273616000002</v>
      </c>
      <c r="K155" s="5">
        <f>SUM(K156+K157+K158)+K161</f>
        <v>128.96273616000002</v>
      </c>
      <c r="L155" s="5">
        <f t="shared" ref="L155:M155" si="255">SUM(L156+L157+L158)+L161</f>
        <v>15.20157777</v>
      </c>
      <c r="M155" s="5">
        <f t="shared" si="255"/>
        <v>0</v>
      </c>
      <c r="N155" s="5">
        <f t="shared" ref="N155" si="256">SUM(N156+N157+N158)+N161</f>
        <v>144.16431393000005</v>
      </c>
      <c r="O155" s="21">
        <v>138</v>
      </c>
    </row>
    <row r="156" spans="1:15" ht="12.6" customHeight="1" x14ac:dyDescent="0.2">
      <c r="A156" s="18">
        <v>139</v>
      </c>
      <c r="B156" s="24" t="s">
        <v>101</v>
      </c>
      <c r="C156" s="6">
        <v>0</v>
      </c>
      <c r="D156" s="6">
        <v>0</v>
      </c>
      <c r="E156" s="6">
        <v>0</v>
      </c>
      <c r="F156" s="5">
        <f>SUM(C156+D156+E156)</f>
        <v>0</v>
      </c>
      <c r="G156" s="5">
        <f t="shared" ref="G156:G161" si="257">SUM(F156)</f>
        <v>0</v>
      </c>
      <c r="H156" s="6">
        <v>0</v>
      </c>
      <c r="I156" s="6">
        <v>0</v>
      </c>
      <c r="J156" s="5">
        <f>SUM(G156+H156+I156)</f>
        <v>0</v>
      </c>
      <c r="K156" s="5">
        <f t="shared" ref="K156:K157" si="258">SUM(J156)</f>
        <v>0</v>
      </c>
      <c r="L156" s="6">
        <v>0</v>
      </c>
      <c r="M156" s="6">
        <v>0</v>
      </c>
      <c r="N156" s="5">
        <f>SUM(K156+L156+M156)</f>
        <v>0</v>
      </c>
      <c r="O156" s="21">
        <v>139</v>
      </c>
    </row>
    <row r="157" spans="1:15" ht="12.6" customHeight="1" x14ac:dyDescent="0.2">
      <c r="A157" s="18">
        <v>140</v>
      </c>
      <c r="B157" s="24" t="s">
        <v>102</v>
      </c>
      <c r="C157" s="6">
        <v>10.73295549</v>
      </c>
      <c r="D157" s="6">
        <v>-8.3596985299999993</v>
      </c>
      <c r="E157" s="6">
        <v>0</v>
      </c>
      <c r="F157" s="5">
        <f>SUM(C157+D157+E157)</f>
        <v>2.3732569600000009</v>
      </c>
      <c r="G157" s="5">
        <f t="shared" si="257"/>
        <v>2.3732569600000009</v>
      </c>
      <c r="H157" s="6">
        <v>-1.61628573</v>
      </c>
      <c r="I157" s="6">
        <v>0</v>
      </c>
      <c r="J157" s="5">
        <f>SUM(G157+H157+I157)</f>
        <v>0.75697123000000088</v>
      </c>
      <c r="K157" s="5">
        <f t="shared" si="258"/>
        <v>0.75697123000000088</v>
      </c>
      <c r="L157" s="6">
        <v>-7.2974899999999995E-2</v>
      </c>
      <c r="M157" s="6">
        <v>0</v>
      </c>
      <c r="N157" s="5">
        <f>SUM(K157+L157+M157)</f>
        <v>0.68399633000000093</v>
      </c>
      <c r="O157" s="21">
        <v>140</v>
      </c>
    </row>
    <row r="158" spans="1:15" ht="12.75" customHeight="1" x14ac:dyDescent="0.2">
      <c r="A158" s="18">
        <v>141</v>
      </c>
      <c r="B158" s="24" t="s">
        <v>103</v>
      </c>
      <c r="C158" s="5">
        <f>SUM(C159+C160)</f>
        <v>64.910381890000011</v>
      </c>
      <c r="D158" s="5">
        <f t="shared" ref="D158:J158" si="259">SUM(D159+D160)</f>
        <v>20.530100900000001</v>
      </c>
      <c r="E158" s="5">
        <f t="shared" si="259"/>
        <v>4.9820000000000008E-5</v>
      </c>
      <c r="F158" s="5">
        <f t="shared" si="259"/>
        <v>85.44053261000002</v>
      </c>
      <c r="G158" s="5">
        <f>SUM(G159+G160)</f>
        <v>85.44053261000002</v>
      </c>
      <c r="H158" s="5">
        <f t="shared" ref="H158:I158" si="260">SUM(H159+H160)</f>
        <v>38.482532320000004</v>
      </c>
      <c r="I158" s="5">
        <f t="shared" si="260"/>
        <v>0</v>
      </c>
      <c r="J158" s="5">
        <f t="shared" si="259"/>
        <v>123.92306493000001</v>
      </c>
      <c r="K158" s="5">
        <f>SUM(K159+K160)</f>
        <v>123.92306493000001</v>
      </c>
      <c r="L158" s="5">
        <f t="shared" ref="L158:M158" si="261">SUM(L159+L160)</f>
        <v>15.51155267</v>
      </c>
      <c r="M158" s="5">
        <f t="shared" si="261"/>
        <v>0</v>
      </c>
      <c r="N158" s="5">
        <f t="shared" ref="N158" si="262">SUM(N159+N160)</f>
        <v>139.43461760000002</v>
      </c>
      <c r="O158" s="21">
        <v>141</v>
      </c>
    </row>
    <row r="159" spans="1:15" ht="12.6" customHeight="1" x14ac:dyDescent="0.2">
      <c r="A159" s="18">
        <v>142</v>
      </c>
      <c r="B159" s="24" t="s">
        <v>66</v>
      </c>
      <c r="C159" s="5">
        <v>45.789574999999999</v>
      </c>
      <c r="D159" s="5">
        <v>1.30170819</v>
      </c>
      <c r="E159" s="5">
        <v>1.2751E-4</v>
      </c>
      <c r="F159" s="5">
        <f>SUM(C159+D159+E159)</f>
        <v>47.091410699999997</v>
      </c>
      <c r="G159" s="5">
        <f t="shared" si="257"/>
        <v>47.091410699999997</v>
      </c>
      <c r="H159" s="5">
        <v>-4.1651062999999997</v>
      </c>
      <c r="I159" s="5">
        <v>0</v>
      </c>
      <c r="J159" s="5">
        <f>SUM(G159+H159+I159)</f>
        <v>42.926304399999999</v>
      </c>
      <c r="K159" s="5">
        <f t="shared" ref="K159:K161" si="263">SUM(J159)</f>
        <v>42.926304399999999</v>
      </c>
      <c r="L159" s="5">
        <v>3.4523975199999999</v>
      </c>
      <c r="M159" s="5">
        <v>0</v>
      </c>
      <c r="N159" s="5">
        <f>SUM(K159+L159+M159)</f>
        <v>46.378701919999997</v>
      </c>
      <c r="O159" s="21">
        <v>142</v>
      </c>
    </row>
    <row r="160" spans="1:15" ht="12.6" customHeight="1" x14ac:dyDescent="0.2">
      <c r="A160" s="18">
        <v>143</v>
      </c>
      <c r="B160" s="24" t="s">
        <v>67</v>
      </c>
      <c r="C160" s="5">
        <v>19.120806890000015</v>
      </c>
      <c r="D160" s="5">
        <v>19.228392710000001</v>
      </c>
      <c r="E160" s="5">
        <v>-7.7689999999999996E-5</v>
      </c>
      <c r="F160" s="5">
        <f>SUM(C160+D160+E160)</f>
        <v>38.349121910000022</v>
      </c>
      <c r="G160" s="5">
        <f t="shared" si="257"/>
        <v>38.349121910000022</v>
      </c>
      <c r="H160" s="5">
        <v>42.647638620000002</v>
      </c>
      <c r="I160" s="5">
        <v>0</v>
      </c>
      <c r="J160" s="5">
        <f>SUM(G160+H160+I160)</f>
        <v>80.996760530000017</v>
      </c>
      <c r="K160" s="5">
        <f t="shared" si="263"/>
        <v>80.996760530000017</v>
      </c>
      <c r="L160" s="5">
        <v>12.05915515</v>
      </c>
      <c r="M160" s="5">
        <v>0</v>
      </c>
      <c r="N160" s="5">
        <f>SUM(K160+L160+M160)</f>
        <v>93.055915680000012</v>
      </c>
      <c r="O160" s="21">
        <v>143</v>
      </c>
    </row>
    <row r="161" spans="1:15" ht="12.6" customHeight="1" x14ac:dyDescent="0.2">
      <c r="A161" s="18">
        <v>144</v>
      </c>
      <c r="B161" s="24" t="s">
        <v>104</v>
      </c>
      <c r="C161" s="5">
        <v>4.2977999999999996</v>
      </c>
      <c r="D161" s="5">
        <v>-0.1245</v>
      </c>
      <c r="E161" s="5">
        <v>0</v>
      </c>
      <c r="F161" s="5">
        <f>SUM(C161+D161+E161)</f>
        <v>4.1732999999999993</v>
      </c>
      <c r="G161" s="5">
        <f t="shared" si="257"/>
        <v>4.1732999999999993</v>
      </c>
      <c r="H161" s="5">
        <v>0.10939999999999964</v>
      </c>
      <c r="I161" s="5">
        <v>0</v>
      </c>
      <c r="J161" s="5">
        <f>SUM(G161+H161+I161)</f>
        <v>4.2826999999999993</v>
      </c>
      <c r="K161" s="5">
        <f t="shared" si="263"/>
        <v>4.2826999999999993</v>
      </c>
      <c r="L161" s="5">
        <v>-0.23699999999999954</v>
      </c>
      <c r="M161" s="5">
        <v>0</v>
      </c>
      <c r="N161" s="5">
        <f>SUM(K161+L161+M161)</f>
        <v>4.0457000000000001</v>
      </c>
      <c r="O161" s="21">
        <v>144</v>
      </c>
    </row>
    <row r="162" spans="1:15" ht="12.75" customHeight="1" x14ac:dyDescent="0.2">
      <c r="A162" s="18">
        <v>145</v>
      </c>
      <c r="B162" s="23" t="s">
        <v>107</v>
      </c>
      <c r="C162" s="16">
        <f t="shared" ref="C162:M162" si="264">SUM(C163+C176+C201+C212)</f>
        <v>58346.271480870011</v>
      </c>
      <c r="D162" s="16">
        <f t="shared" si="264"/>
        <v>-822.47465480999995</v>
      </c>
      <c r="E162" s="16">
        <f t="shared" si="264"/>
        <v>92.995053380000002</v>
      </c>
      <c r="F162" s="16">
        <f t="shared" si="264"/>
        <v>57616.791879440003</v>
      </c>
      <c r="G162" s="16">
        <f t="shared" si="264"/>
        <v>57616.791879440003</v>
      </c>
      <c r="H162" s="16">
        <f t="shared" si="264"/>
        <v>-445.70100133999995</v>
      </c>
      <c r="I162" s="16">
        <f t="shared" si="264"/>
        <v>5.6668712600000006</v>
      </c>
      <c r="J162" s="16">
        <f t="shared" si="264"/>
        <v>57176.757749360004</v>
      </c>
      <c r="K162" s="16">
        <f t="shared" si="264"/>
        <v>57176.757749360004</v>
      </c>
      <c r="L162" s="16">
        <f t="shared" si="264"/>
        <v>3483.96469385</v>
      </c>
      <c r="M162" s="16">
        <f t="shared" si="264"/>
        <v>497.52951200000001</v>
      </c>
      <c r="N162" s="16">
        <f t="shared" ref="N162" si="265">SUM(N163+N176+N201+N212)</f>
        <v>61158.251955209998</v>
      </c>
      <c r="O162" s="21">
        <v>145</v>
      </c>
    </row>
    <row r="163" spans="1:15" ht="12.75" customHeight="1" x14ac:dyDescent="0.2">
      <c r="A163" s="18">
        <v>146</v>
      </c>
      <c r="B163" s="23" t="s">
        <v>108</v>
      </c>
      <c r="C163" s="16">
        <f>SUM(C164+C165)</f>
        <v>4083.3466552100012</v>
      </c>
      <c r="D163" s="16">
        <f t="shared" ref="D163:J163" si="266">SUM(D164+D165)</f>
        <v>50.627952110000003</v>
      </c>
      <c r="E163" s="16">
        <f t="shared" si="266"/>
        <v>0</v>
      </c>
      <c r="F163" s="16">
        <f t="shared" si="266"/>
        <v>4133.9746073200013</v>
      </c>
      <c r="G163" s="16">
        <f>SUM(G164+G165)</f>
        <v>4133.9746073200013</v>
      </c>
      <c r="H163" s="16">
        <f t="shared" ref="H163:I163" si="267">SUM(H164+H165)</f>
        <v>-113.33693269</v>
      </c>
      <c r="I163" s="16">
        <f t="shared" si="267"/>
        <v>0</v>
      </c>
      <c r="J163" s="16">
        <f t="shared" si="266"/>
        <v>4020.6376746300011</v>
      </c>
      <c r="K163" s="16">
        <f>SUM(K164+K165)</f>
        <v>4020.6376746300011</v>
      </c>
      <c r="L163" s="16">
        <f t="shared" ref="L163:M163" si="268">SUM(L164+L165)</f>
        <v>82.329513800000001</v>
      </c>
      <c r="M163" s="16">
        <f t="shared" si="268"/>
        <v>0</v>
      </c>
      <c r="N163" s="16">
        <f t="shared" ref="N163" si="269">SUM(N164+N165)</f>
        <v>4102.9671884300014</v>
      </c>
      <c r="O163" s="21">
        <v>146</v>
      </c>
    </row>
    <row r="164" spans="1:15" ht="12.6" customHeight="1" x14ac:dyDescent="0.2">
      <c r="A164" s="18">
        <v>147</v>
      </c>
      <c r="B164" s="23" t="s">
        <v>109</v>
      </c>
      <c r="C164" s="6">
        <v>0</v>
      </c>
      <c r="D164" s="6">
        <v>0</v>
      </c>
      <c r="E164" s="6">
        <v>0</v>
      </c>
      <c r="F164" s="5">
        <f>SUM(C164+D164+E164)</f>
        <v>0</v>
      </c>
      <c r="G164" s="5">
        <f t="shared" ref="G164" si="270">SUM(F164)</f>
        <v>0</v>
      </c>
      <c r="H164" s="6">
        <v>0</v>
      </c>
      <c r="I164" s="6">
        <v>0</v>
      </c>
      <c r="J164" s="5">
        <f>SUM(G164+H164+I164)</f>
        <v>0</v>
      </c>
      <c r="K164" s="5">
        <f t="shared" ref="K164" si="271">SUM(J164)</f>
        <v>0</v>
      </c>
      <c r="L164" s="6">
        <v>0</v>
      </c>
      <c r="M164" s="6">
        <v>0</v>
      </c>
      <c r="N164" s="5">
        <f>SUM(K164+L164+M164)</f>
        <v>0</v>
      </c>
      <c r="O164" s="21">
        <v>147</v>
      </c>
    </row>
    <row r="165" spans="1:15" ht="12.75" customHeight="1" x14ac:dyDescent="0.2">
      <c r="A165" s="18">
        <v>148</v>
      </c>
      <c r="B165" s="23" t="s">
        <v>110</v>
      </c>
      <c r="C165" s="5">
        <f>SUM(C166+C171)</f>
        <v>4083.3466552100012</v>
      </c>
      <c r="D165" s="5">
        <f t="shared" ref="D165:J165" si="272">SUM(D166+D171)</f>
        <v>50.627952110000003</v>
      </c>
      <c r="E165" s="5">
        <f t="shared" si="272"/>
        <v>0</v>
      </c>
      <c r="F165" s="5">
        <f t="shared" si="272"/>
        <v>4133.9746073200013</v>
      </c>
      <c r="G165" s="5">
        <f>SUM(G166+G171)</f>
        <v>4133.9746073200013</v>
      </c>
      <c r="H165" s="5">
        <f t="shared" ref="H165:I165" si="273">SUM(H166+H171)</f>
        <v>-113.33693269</v>
      </c>
      <c r="I165" s="5">
        <f t="shared" si="273"/>
        <v>0</v>
      </c>
      <c r="J165" s="5">
        <f t="shared" si="272"/>
        <v>4020.6376746300011</v>
      </c>
      <c r="K165" s="5">
        <f>SUM(K166+K171)</f>
        <v>4020.6376746300011</v>
      </c>
      <c r="L165" s="5">
        <f t="shared" ref="L165:M165" si="274">SUM(L166+L171)</f>
        <v>82.329513800000001</v>
      </c>
      <c r="M165" s="5">
        <f t="shared" si="274"/>
        <v>0</v>
      </c>
      <c r="N165" s="5">
        <f t="shared" ref="N165" si="275">SUM(N166+N171)</f>
        <v>4102.9671884300014</v>
      </c>
      <c r="O165" s="21">
        <v>148</v>
      </c>
    </row>
    <row r="166" spans="1:15" ht="12.6" customHeight="1" x14ac:dyDescent="0.2">
      <c r="A166" s="18">
        <v>149</v>
      </c>
      <c r="B166" s="23" t="s">
        <v>111</v>
      </c>
      <c r="C166" s="5">
        <f>SUM(C167+C168+C169+C170)</f>
        <v>1277.5981678200005</v>
      </c>
      <c r="D166" s="5">
        <f t="shared" ref="D166:J166" si="276">SUM(D167+D168+D169+D170)</f>
        <v>14.28089913</v>
      </c>
      <c r="E166" s="5">
        <f t="shared" si="276"/>
        <v>0</v>
      </c>
      <c r="F166" s="5">
        <f t="shared" si="276"/>
        <v>1291.8790669500006</v>
      </c>
      <c r="G166" s="5">
        <f>SUM(G167+G168+G169+G170)</f>
        <v>1291.8790669500006</v>
      </c>
      <c r="H166" s="5">
        <f t="shared" ref="H166:I166" si="277">SUM(H167+H168+H169+H170)</f>
        <v>-99.41700093</v>
      </c>
      <c r="I166" s="5">
        <f t="shared" si="277"/>
        <v>0</v>
      </c>
      <c r="J166" s="5">
        <f t="shared" si="276"/>
        <v>1192.4620660200005</v>
      </c>
      <c r="K166" s="5">
        <f>SUM(K167+K168+K169+K170)</f>
        <v>1192.4620660200005</v>
      </c>
      <c r="L166" s="5">
        <f t="shared" ref="L166:M166" si="278">SUM(L167+L168+L169+L170)</f>
        <v>9.1978222499999998</v>
      </c>
      <c r="M166" s="5">
        <f t="shared" si="278"/>
        <v>0</v>
      </c>
      <c r="N166" s="5">
        <f t="shared" ref="N166" si="279">SUM(N167+N168+N169+N170)</f>
        <v>1201.6598882700007</v>
      </c>
      <c r="O166" s="21">
        <v>149</v>
      </c>
    </row>
    <row r="167" spans="1:15" ht="12.6" customHeight="1" x14ac:dyDescent="0.2">
      <c r="A167" s="18">
        <v>150</v>
      </c>
      <c r="B167" s="24" t="s">
        <v>112</v>
      </c>
      <c r="C167" s="5">
        <v>494.00000000000034</v>
      </c>
      <c r="D167" s="5">
        <v>2.6</v>
      </c>
      <c r="E167" s="5">
        <v>0</v>
      </c>
      <c r="F167" s="5">
        <f>SUM(C167+D167+E167)</f>
        <v>496.60000000000036</v>
      </c>
      <c r="G167" s="5">
        <f t="shared" ref="G167:G170" si="280">SUM(F167)</f>
        <v>496.60000000000036</v>
      </c>
      <c r="H167" s="5">
        <v>2.6</v>
      </c>
      <c r="I167" s="5">
        <v>0</v>
      </c>
      <c r="J167" s="5">
        <f>SUM(G167+H167+I167)</f>
        <v>499.20000000000039</v>
      </c>
      <c r="K167" s="5">
        <f t="shared" ref="K167:K170" si="281">SUM(J167)</f>
        <v>499.20000000000039</v>
      </c>
      <c r="L167" s="5">
        <v>2.6</v>
      </c>
      <c r="M167" s="5">
        <v>0</v>
      </c>
      <c r="N167" s="5">
        <f>SUM(K167+L167+M167)</f>
        <v>501.80000000000041</v>
      </c>
      <c r="O167" s="21">
        <v>150</v>
      </c>
    </row>
    <row r="168" spans="1:15" ht="12.6" customHeight="1" x14ac:dyDescent="0.2">
      <c r="A168" s="18">
        <v>151</v>
      </c>
      <c r="B168" s="24" t="s">
        <v>116</v>
      </c>
      <c r="C168" s="6">
        <v>0</v>
      </c>
      <c r="D168" s="6">
        <v>0</v>
      </c>
      <c r="E168" s="6">
        <v>0</v>
      </c>
      <c r="F168" s="5">
        <f>SUM(C168+D168+E168)</f>
        <v>0</v>
      </c>
      <c r="G168" s="5">
        <f t="shared" si="280"/>
        <v>0</v>
      </c>
      <c r="H168" s="6">
        <v>0</v>
      </c>
      <c r="I168" s="6">
        <v>0</v>
      </c>
      <c r="J168" s="5">
        <f>SUM(G168+H168+I168)</f>
        <v>0</v>
      </c>
      <c r="K168" s="5">
        <f t="shared" si="281"/>
        <v>0</v>
      </c>
      <c r="L168" s="6">
        <v>0</v>
      </c>
      <c r="M168" s="6">
        <v>0</v>
      </c>
      <c r="N168" s="5">
        <f>SUM(K168+L168+M168)</f>
        <v>0</v>
      </c>
      <c r="O168" s="21">
        <v>151</v>
      </c>
    </row>
    <row r="169" spans="1:15" ht="12.6" customHeight="1" x14ac:dyDescent="0.2">
      <c r="A169" s="18">
        <v>152</v>
      </c>
      <c r="B169" s="24" t="s">
        <v>113</v>
      </c>
      <c r="C169" s="5">
        <v>543.29816782</v>
      </c>
      <c r="D169" s="5">
        <v>6.6808991300000002</v>
      </c>
      <c r="E169" s="5">
        <v>0</v>
      </c>
      <c r="F169" s="5">
        <f>SUM(C169+D169+E169)</f>
        <v>549.97906695000006</v>
      </c>
      <c r="G169" s="5">
        <f t="shared" si="280"/>
        <v>549.97906695000006</v>
      </c>
      <c r="H169" s="5">
        <v>-107.01700092999999</v>
      </c>
      <c r="I169" s="5">
        <v>0</v>
      </c>
      <c r="J169" s="5">
        <f>SUM(G169+H169+I169)</f>
        <v>442.96206602000007</v>
      </c>
      <c r="K169" s="5">
        <f t="shared" si="281"/>
        <v>442.96206602000007</v>
      </c>
      <c r="L169" s="5">
        <v>1.5978222500000001</v>
      </c>
      <c r="M169" s="5">
        <v>0</v>
      </c>
      <c r="N169" s="5">
        <f>SUM(K169+L169+M169)</f>
        <v>444.55988827000004</v>
      </c>
      <c r="O169" s="21">
        <v>152</v>
      </c>
    </row>
    <row r="170" spans="1:15" ht="12.6" customHeight="1" x14ac:dyDescent="0.2">
      <c r="A170" s="18">
        <v>153</v>
      </c>
      <c r="B170" s="24" t="s">
        <v>114</v>
      </c>
      <c r="C170" s="5">
        <v>240.3000000000001</v>
      </c>
      <c r="D170" s="5">
        <v>5</v>
      </c>
      <c r="E170" s="5">
        <v>0</v>
      </c>
      <c r="F170" s="5">
        <f>SUM(C170+D170+E170)</f>
        <v>245.3000000000001</v>
      </c>
      <c r="G170" s="5">
        <f t="shared" si="280"/>
        <v>245.3000000000001</v>
      </c>
      <c r="H170" s="5">
        <v>5</v>
      </c>
      <c r="I170" s="5">
        <v>0</v>
      </c>
      <c r="J170" s="5">
        <f>SUM(G170+H170+I170)</f>
        <v>250.3000000000001</v>
      </c>
      <c r="K170" s="5">
        <f t="shared" si="281"/>
        <v>250.3000000000001</v>
      </c>
      <c r="L170" s="5">
        <v>5</v>
      </c>
      <c r="M170" s="5">
        <v>0</v>
      </c>
      <c r="N170" s="5">
        <f>SUM(K170+L170+M170)</f>
        <v>255.3000000000001</v>
      </c>
      <c r="O170" s="21">
        <v>153</v>
      </c>
    </row>
    <row r="171" spans="1:15" ht="12.6" customHeight="1" x14ac:dyDescent="0.2">
      <c r="A171" s="18">
        <v>154</v>
      </c>
      <c r="B171" s="23" t="s">
        <v>115</v>
      </c>
      <c r="C171" s="5">
        <f>SUM(C172+C173+C174+C175)</f>
        <v>2805.7484873900007</v>
      </c>
      <c r="D171" s="5">
        <f t="shared" ref="D171:J171" si="282">SUM(D172+D173+D174+D175)</f>
        <v>36.347052980000001</v>
      </c>
      <c r="E171" s="5">
        <f t="shared" si="282"/>
        <v>0</v>
      </c>
      <c r="F171" s="5">
        <f t="shared" si="282"/>
        <v>2842.0955403700009</v>
      </c>
      <c r="G171" s="5">
        <f>SUM(G172+G173+G174+G175)</f>
        <v>2842.0955403700009</v>
      </c>
      <c r="H171" s="5">
        <f t="shared" ref="H171:I171" si="283">SUM(H172+H173+H174+H175)</f>
        <v>-13.919931760000001</v>
      </c>
      <c r="I171" s="5">
        <f t="shared" si="283"/>
        <v>0</v>
      </c>
      <c r="J171" s="5">
        <f t="shared" si="282"/>
        <v>2828.1756086100008</v>
      </c>
      <c r="K171" s="5">
        <f>SUM(K172+K173+K174+K175)</f>
        <v>2828.1756086100008</v>
      </c>
      <c r="L171" s="5">
        <f t="shared" ref="L171:M171" si="284">SUM(L172+L173+L174+L175)</f>
        <v>73.131691549999999</v>
      </c>
      <c r="M171" s="5">
        <f t="shared" si="284"/>
        <v>0</v>
      </c>
      <c r="N171" s="5">
        <f t="shared" ref="N171" si="285">SUM(N172+N173+N174+N175)</f>
        <v>2901.307300160001</v>
      </c>
      <c r="O171" s="21">
        <v>154</v>
      </c>
    </row>
    <row r="172" spans="1:15" ht="12.6" customHeight="1" x14ac:dyDescent="0.2">
      <c r="A172" s="18">
        <v>155</v>
      </c>
      <c r="B172" s="24" t="s">
        <v>112</v>
      </c>
      <c r="C172" s="5">
        <v>631.5</v>
      </c>
      <c r="D172" s="5">
        <v>3.8</v>
      </c>
      <c r="E172" s="5">
        <v>0</v>
      </c>
      <c r="F172" s="5">
        <f>SUM(C172+D172+E172)</f>
        <v>635.29999999999995</v>
      </c>
      <c r="G172" s="5">
        <f t="shared" ref="G172:G175" si="286">SUM(F172)</f>
        <v>635.29999999999995</v>
      </c>
      <c r="H172" s="5">
        <v>3.8</v>
      </c>
      <c r="I172" s="5">
        <v>0</v>
      </c>
      <c r="J172" s="5">
        <f>SUM(G172+H172+I172)</f>
        <v>639.09999999999991</v>
      </c>
      <c r="K172" s="5">
        <f t="shared" ref="K172:K175" si="287">SUM(J172)</f>
        <v>639.09999999999991</v>
      </c>
      <c r="L172" s="5">
        <v>3.8</v>
      </c>
      <c r="M172" s="5">
        <v>0</v>
      </c>
      <c r="N172" s="5">
        <f>SUM(K172+L172+M172)</f>
        <v>642.89999999999986</v>
      </c>
      <c r="O172" s="21">
        <v>155</v>
      </c>
    </row>
    <row r="173" spans="1:15" ht="12.6" customHeight="1" x14ac:dyDescent="0.2">
      <c r="A173" s="18">
        <v>156</v>
      </c>
      <c r="B173" s="24" t="s">
        <v>116</v>
      </c>
      <c r="C173" s="6">
        <v>0</v>
      </c>
      <c r="D173" s="6">
        <v>0</v>
      </c>
      <c r="E173" s="6">
        <v>0</v>
      </c>
      <c r="F173" s="5">
        <f>SUM(C173+D173+E173)</f>
        <v>0</v>
      </c>
      <c r="G173" s="5">
        <f t="shared" si="286"/>
        <v>0</v>
      </c>
      <c r="H173" s="6">
        <v>0</v>
      </c>
      <c r="I173" s="6">
        <v>0</v>
      </c>
      <c r="J173" s="5">
        <f>SUM(G173+H173+I173)</f>
        <v>0</v>
      </c>
      <c r="K173" s="5">
        <f t="shared" si="287"/>
        <v>0</v>
      </c>
      <c r="L173" s="6">
        <v>0</v>
      </c>
      <c r="M173" s="6">
        <v>0</v>
      </c>
      <c r="N173" s="5">
        <f>SUM(K173+L173+M173)</f>
        <v>0</v>
      </c>
      <c r="O173" s="21">
        <v>156</v>
      </c>
    </row>
    <row r="174" spans="1:15" ht="12.6" customHeight="1" x14ac:dyDescent="0.2">
      <c r="A174" s="18">
        <v>157</v>
      </c>
      <c r="B174" s="24" t="s">
        <v>113</v>
      </c>
      <c r="C174" s="5">
        <v>1395.3484873900009</v>
      </c>
      <c r="D174" s="5">
        <v>27.54705298</v>
      </c>
      <c r="E174" s="5">
        <v>0</v>
      </c>
      <c r="F174" s="5">
        <f>SUM(C174+D174+E174)</f>
        <v>1422.8955403700008</v>
      </c>
      <c r="G174" s="5">
        <f t="shared" si="286"/>
        <v>1422.8955403700008</v>
      </c>
      <c r="H174" s="5">
        <v>-22.719931760000001</v>
      </c>
      <c r="I174" s="5">
        <v>0</v>
      </c>
      <c r="J174" s="5">
        <f>SUM(G174+H174+I174)</f>
        <v>1400.1756086100008</v>
      </c>
      <c r="K174" s="5">
        <f t="shared" si="287"/>
        <v>1400.1756086100008</v>
      </c>
      <c r="L174" s="5">
        <v>64.331691550000002</v>
      </c>
      <c r="M174" s="5">
        <v>0</v>
      </c>
      <c r="N174" s="5">
        <f>SUM(K174+L174+M174)</f>
        <v>1464.5073001600008</v>
      </c>
      <c r="O174" s="21">
        <v>157</v>
      </c>
    </row>
    <row r="175" spans="1:15" ht="12.6" customHeight="1" x14ac:dyDescent="0.2">
      <c r="A175" s="18">
        <v>158</v>
      </c>
      <c r="B175" s="24" t="s">
        <v>114</v>
      </c>
      <c r="C175" s="5">
        <v>778.9</v>
      </c>
      <c r="D175" s="5">
        <v>5</v>
      </c>
      <c r="E175" s="5">
        <v>0</v>
      </c>
      <c r="F175" s="5">
        <f>SUM(C175+D175+E175)</f>
        <v>783.9</v>
      </c>
      <c r="G175" s="5">
        <f t="shared" si="286"/>
        <v>783.9</v>
      </c>
      <c r="H175" s="5">
        <v>5</v>
      </c>
      <c r="I175" s="5">
        <v>0</v>
      </c>
      <c r="J175" s="5">
        <f>SUM(G175+H175+I175)</f>
        <v>788.9</v>
      </c>
      <c r="K175" s="5">
        <f t="shared" si="287"/>
        <v>788.9</v>
      </c>
      <c r="L175" s="5">
        <v>5</v>
      </c>
      <c r="M175" s="5">
        <v>0</v>
      </c>
      <c r="N175" s="5">
        <f>SUM(K175+L175+M175)</f>
        <v>793.9</v>
      </c>
      <c r="O175" s="21">
        <v>158</v>
      </c>
    </row>
    <row r="176" spans="1:15" ht="12.75" customHeight="1" x14ac:dyDescent="0.2">
      <c r="A176" s="18">
        <v>159</v>
      </c>
      <c r="B176" s="23" t="s">
        <v>117</v>
      </c>
      <c r="C176" s="16">
        <f t="shared" ref="C176:M176" si="288">SUM(C177+C180+C183+C191)</f>
        <v>20444.020819739999</v>
      </c>
      <c r="D176" s="16">
        <f t="shared" si="288"/>
        <v>-1122.3407474000001</v>
      </c>
      <c r="E176" s="16">
        <f t="shared" si="288"/>
        <v>-7.2579520499999983</v>
      </c>
      <c r="F176" s="16">
        <f t="shared" si="288"/>
        <v>19314.422120289997</v>
      </c>
      <c r="G176" s="16">
        <f t="shared" si="288"/>
        <v>19314.422120289997</v>
      </c>
      <c r="H176" s="16">
        <f t="shared" si="288"/>
        <v>113.17134633000005</v>
      </c>
      <c r="I176" s="16">
        <f t="shared" si="288"/>
        <v>3.8524000000000003</v>
      </c>
      <c r="J176" s="16">
        <f t="shared" si="288"/>
        <v>19431.445866619993</v>
      </c>
      <c r="K176" s="16">
        <f t="shared" si="288"/>
        <v>19431.445866619993</v>
      </c>
      <c r="L176" s="16">
        <f t="shared" si="288"/>
        <v>377.09235639999997</v>
      </c>
      <c r="M176" s="16">
        <f t="shared" si="288"/>
        <v>-7.8205</v>
      </c>
      <c r="N176" s="16">
        <f t="shared" ref="N176" si="289">SUM(N177+N180+N183+N191)</f>
        <v>19800.717723019996</v>
      </c>
      <c r="O176" s="21">
        <v>159</v>
      </c>
    </row>
    <row r="177" spans="1:15" ht="12.75" customHeight="1" x14ac:dyDescent="0.2">
      <c r="A177" s="18">
        <v>160</v>
      </c>
      <c r="B177" s="23" t="s">
        <v>118</v>
      </c>
      <c r="C177" s="5">
        <f>SUM(C178+C179)</f>
        <v>515.52140233</v>
      </c>
      <c r="D177" s="5">
        <f t="shared" ref="D177:J177" si="290">SUM(D178+D179)</f>
        <v>-11.840846769999999</v>
      </c>
      <c r="E177" s="5">
        <f t="shared" si="290"/>
        <v>9.9305555600000002</v>
      </c>
      <c r="F177" s="5">
        <f t="shared" si="290"/>
        <v>513.61111112000003</v>
      </c>
      <c r="G177" s="5">
        <f>SUM(G178+G179)</f>
        <v>513.61111112000003</v>
      </c>
      <c r="H177" s="5">
        <f t="shared" ref="H177:I177" si="291">SUM(H178+H179)</f>
        <v>-0.98979070000000002</v>
      </c>
      <c r="I177" s="5">
        <f t="shared" si="291"/>
        <v>0</v>
      </c>
      <c r="J177" s="5">
        <f t="shared" si="290"/>
        <v>512.62132042000007</v>
      </c>
      <c r="K177" s="5">
        <f>SUM(K178+K179)</f>
        <v>512.62132042000007</v>
      </c>
      <c r="L177" s="5">
        <f t="shared" ref="L177:M177" si="292">SUM(L178+L179)</f>
        <v>-30.348404949999999</v>
      </c>
      <c r="M177" s="5">
        <f t="shared" si="292"/>
        <v>0</v>
      </c>
      <c r="N177" s="5">
        <f t="shared" ref="N177" si="293">SUM(N178+N179)</f>
        <v>482.2729154700001</v>
      </c>
      <c r="O177" s="21">
        <v>160</v>
      </c>
    </row>
    <row r="178" spans="1:15" ht="12.6" customHeight="1" x14ac:dyDescent="0.2">
      <c r="A178" s="18">
        <v>161</v>
      </c>
      <c r="B178" s="23" t="s">
        <v>120</v>
      </c>
      <c r="C178" s="6">
        <v>510.02140233</v>
      </c>
      <c r="D178" s="6">
        <v>-6.3408467699999997</v>
      </c>
      <c r="E178" s="6">
        <v>9.9305555600000002</v>
      </c>
      <c r="F178" s="5">
        <f t="shared" ref="F178:F179" si="294">SUM(C178+D178+E178)</f>
        <v>513.61111112000003</v>
      </c>
      <c r="G178" s="5">
        <f t="shared" ref="G178:G179" si="295">SUM(F178)</f>
        <v>513.61111112000003</v>
      </c>
      <c r="H178" s="6">
        <v>-0.98979070000000002</v>
      </c>
      <c r="I178" s="6">
        <v>0</v>
      </c>
      <c r="J178" s="5">
        <f>SUM(G178+H178+I178)</f>
        <v>512.62132042000007</v>
      </c>
      <c r="K178" s="5">
        <f t="shared" ref="K178:K179" si="296">SUM(J178)</f>
        <v>512.62132042000007</v>
      </c>
      <c r="L178" s="6">
        <v>-30.348404949999999</v>
      </c>
      <c r="M178" s="6">
        <v>0</v>
      </c>
      <c r="N178" s="5">
        <f>SUM(K178+L178+M178)</f>
        <v>482.2729154700001</v>
      </c>
      <c r="O178" s="21">
        <v>161</v>
      </c>
    </row>
    <row r="179" spans="1:15" ht="12.6" customHeight="1" x14ac:dyDescent="0.2">
      <c r="A179" s="18">
        <v>162</v>
      </c>
      <c r="B179" s="23" t="s">
        <v>121</v>
      </c>
      <c r="C179" s="6">
        <v>5.5</v>
      </c>
      <c r="D179" s="6">
        <v>-5.5</v>
      </c>
      <c r="E179" s="6">
        <v>0</v>
      </c>
      <c r="F179" s="5">
        <f t="shared" si="294"/>
        <v>0</v>
      </c>
      <c r="G179" s="5">
        <f t="shared" si="295"/>
        <v>0</v>
      </c>
      <c r="H179" s="6">
        <v>0</v>
      </c>
      <c r="I179" s="6">
        <v>0</v>
      </c>
      <c r="J179" s="5">
        <f>SUM(G179+H179+I179)</f>
        <v>0</v>
      </c>
      <c r="K179" s="5">
        <f t="shared" si="296"/>
        <v>0</v>
      </c>
      <c r="L179" s="6">
        <v>0</v>
      </c>
      <c r="M179" s="6">
        <v>0</v>
      </c>
      <c r="N179" s="5">
        <f>SUM(K179+L179+M179)</f>
        <v>0</v>
      </c>
      <c r="O179" s="21">
        <v>162</v>
      </c>
    </row>
    <row r="180" spans="1:15" ht="12.75" customHeight="1" x14ac:dyDescent="0.2">
      <c r="A180" s="18">
        <v>163</v>
      </c>
      <c r="B180" s="23" t="s">
        <v>119</v>
      </c>
      <c r="C180" s="5">
        <f>SUM(C181+C182)</f>
        <v>8673.4080429999995</v>
      </c>
      <c r="D180" s="5">
        <f t="shared" ref="D180:J180" si="297">SUM(D181+D182)</f>
        <v>-99.134999999999991</v>
      </c>
      <c r="E180" s="5">
        <f t="shared" si="297"/>
        <v>-16.953942999999999</v>
      </c>
      <c r="F180" s="5">
        <f t="shared" si="297"/>
        <v>8557.3190999999988</v>
      </c>
      <c r="G180" s="5">
        <f>SUM(G181+G182)</f>
        <v>8557.3190999999988</v>
      </c>
      <c r="H180" s="5">
        <f t="shared" ref="H180:I180" si="298">SUM(H181+H182)</f>
        <v>36.926500000000004</v>
      </c>
      <c r="I180" s="5">
        <f t="shared" si="298"/>
        <v>3.7928000000000002</v>
      </c>
      <c r="J180" s="5">
        <f t="shared" si="297"/>
        <v>8598.0383999999976</v>
      </c>
      <c r="K180" s="5">
        <f>SUM(K181+K182)</f>
        <v>8598.0383999999976</v>
      </c>
      <c r="L180" s="5">
        <f t="shared" ref="L180:M180" si="299">SUM(L181+L182)</f>
        <v>262.5772</v>
      </c>
      <c r="M180" s="5">
        <f t="shared" si="299"/>
        <v>-7.7037000000000004</v>
      </c>
      <c r="N180" s="5">
        <f t="shared" ref="N180" si="300">SUM(N181+N182)</f>
        <v>8852.9118999999973</v>
      </c>
      <c r="O180" s="21">
        <v>163</v>
      </c>
    </row>
    <row r="181" spans="1:15" ht="12.6" customHeight="1" x14ac:dyDescent="0.2">
      <c r="A181" s="18">
        <v>164</v>
      </c>
      <c r="B181" s="23" t="s">
        <v>120</v>
      </c>
      <c r="C181" s="5">
        <v>8673.4080429999995</v>
      </c>
      <c r="D181" s="5">
        <v>-99.134999999999991</v>
      </c>
      <c r="E181" s="5">
        <v>-16.953942999999999</v>
      </c>
      <c r="F181" s="5">
        <f>SUM(C181+D181+E181)</f>
        <v>8557.3190999999988</v>
      </c>
      <c r="G181" s="5">
        <f t="shared" ref="G181:G182" si="301">SUM(F181)</f>
        <v>8557.3190999999988</v>
      </c>
      <c r="H181" s="5">
        <v>36.926500000000004</v>
      </c>
      <c r="I181" s="5">
        <v>3.7928000000000002</v>
      </c>
      <c r="J181" s="5">
        <f>SUM(G181+H181+I181)</f>
        <v>8598.0383999999976</v>
      </c>
      <c r="K181" s="5">
        <f t="shared" ref="K181:K182" si="302">SUM(J181)</f>
        <v>8598.0383999999976</v>
      </c>
      <c r="L181" s="5">
        <v>262.5772</v>
      </c>
      <c r="M181" s="5">
        <v>-7.7037000000000004</v>
      </c>
      <c r="N181" s="5">
        <f>SUM(K181+L181+M181)</f>
        <v>8852.9118999999973</v>
      </c>
      <c r="O181" s="21">
        <v>164</v>
      </c>
    </row>
    <row r="182" spans="1:15" ht="12.6" customHeight="1" x14ac:dyDescent="0.2">
      <c r="A182" s="18">
        <v>165</v>
      </c>
      <c r="B182" s="23" t="s">
        <v>121</v>
      </c>
      <c r="C182" s="6">
        <v>0</v>
      </c>
      <c r="D182" s="6">
        <v>0</v>
      </c>
      <c r="E182" s="6">
        <v>0</v>
      </c>
      <c r="F182" s="5">
        <f>SUM(C182+D182+E182)</f>
        <v>0</v>
      </c>
      <c r="G182" s="5">
        <f t="shared" si="301"/>
        <v>0</v>
      </c>
      <c r="H182" s="6">
        <v>0</v>
      </c>
      <c r="I182" s="6">
        <v>0</v>
      </c>
      <c r="J182" s="5">
        <f>SUM(G182+H182+I182)</f>
        <v>0</v>
      </c>
      <c r="K182" s="5">
        <f t="shared" si="302"/>
        <v>0</v>
      </c>
      <c r="L182" s="6">
        <v>0</v>
      </c>
      <c r="M182" s="6">
        <v>0</v>
      </c>
      <c r="N182" s="5">
        <f>SUM(K182+L182+M182)</f>
        <v>0</v>
      </c>
      <c r="O182" s="21">
        <v>165</v>
      </c>
    </row>
    <row r="183" spans="1:15" ht="12.75" customHeight="1" x14ac:dyDescent="0.2">
      <c r="A183" s="18">
        <v>166</v>
      </c>
      <c r="B183" s="23" t="s">
        <v>122</v>
      </c>
      <c r="C183" s="5">
        <f t="shared" ref="C183:M183" si="303">SUM(C184+C188)</f>
        <v>6528.1938396199985</v>
      </c>
      <c r="D183" s="5">
        <f t="shared" si="303"/>
        <v>-1019.25673969</v>
      </c>
      <c r="E183" s="5">
        <f t="shared" si="303"/>
        <v>6.3390000000000001E-5</v>
      </c>
      <c r="F183" s="5">
        <f t="shared" si="303"/>
        <v>5508.937163319998</v>
      </c>
      <c r="G183" s="5">
        <f t="shared" si="303"/>
        <v>5508.937163319998</v>
      </c>
      <c r="H183" s="5">
        <f t="shared" si="303"/>
        <v>192.81998936000002</v>
      </c>
      <c r="I183" s="5">
        <f t="shared" si="303"/>
        <v>0</v>
      </c>
      <c r="J183" s="5">
        <f t="shared" si="303"/>
        <v>5701.7571526799984</v>
      </c>
      <c r="K183" s="5">
        <f t="shared" si="303"/>
        <v>5701.7571526799984</v>
      </c>
      <c r="L183" s="5">
        <f t="shared" si="303"/>
        <v>142.18421893999999</v>
      </c>
      <c r="M183" s="5">
        <f t="shared" si="303"/>
        <v>0</v>
      </c>
      <c r="N183" s="5">
        <f t="shared" ref="N183" si="304">SUM(N184+N188)</f>
        <v>5843.9413716199979</v>
      </c>
      <c r="O183" s="21">
        <v>166</v>
      </c>
    </row>
    <row r="184" spans="1:15" ht="12.75" customHeight="1" x14ac:dyDescent="0.2">
      <c r="A184" s="18">
        <v>167</v>
      </c>
      <c r="B184" s="23" t="s">
        <v>120</v>
      </c>
      <c r="C184" s="5">
        <f>SUM(C185+C186)</f>
        <v>3510.425310560001</v>
      </c>
      <c r="D184" s="5">
        <f t="shared" ref="D184:J184" si="305">SUM(D185+D186)</f>
        <v>-308.06763988</v>
      </c>
      <c r="E184" s="5">
        <f t="shared" si="305"/>
        <v>-1.3381999999999999E-4</v>
      </c>
      <c r="F184" s="5">
        <f t="shared" si="305"/>
        <v>3202.3575368600009</v>
      </c>
      <c r="G184" s="5">
        <f>SUM(G185+G186)</f>
        <v>3202.3575368600009</v>
      </c>
      <c r="H184" s="5">
        <f t="shared" ref="H184:I184" si="306">SUM(H185+H186)</f>
        <v>380.74471925</v>
      </c>
      <c r="I184" s="5">
        <f t="shared" si="306"/>
        <v>0</v>
      </c>
      <c r="J184" s="5">
        <f t="shared" si="305"/>
        <v>3583.1022561100008</v>
      </c>
      <c r="K184" s="5">
        <f>SUM(K185+K186)</f>
        <v>3583.1022561100008</v>
      </c>
      <c r="L184" s="5">
        <f t="shared" ref="L184:M184" si="307">SUM(L185+L186)</f>
        <v>179.01110161</v>
      </c>
      <c r="M184" s="5">
        <f t="shared" si="307"/>
        <v>0</v>
      </c>
      <c r="N184" s="5">
        <f t="shared" ref="N184" si="308">SUM(N185+N186)</f>
        <v>3762.1133577200012</v>
      </c>
      <c r="O184" s="21">
        <v>167</v>
      </c>
    </row>
    <row r="185" spans="1:15" ht="12.75" customHeight="1" x14ac:dyDescent="0.2">
      <c r="A185" s="18">
        <v>168</v>
      </c>
      <c r="B185" s="24" t="s">
        <v>123</v>
      </c>
      <c r="C185" s="5">
        <v>3437.6386730800009</v>
      </c>
      <c r="D185" s="5">
        <v>-290.02518953999999</v>
      </c>
      <c r="E185" s="5">
        <v>-1.0363E-4</v>
      </c>
      <c r="F185" s="5">
        <f>SUM(C185+D185+E185)</f>
        <v>3147.6133799100007</v>
      </c>
      <c r="G185" s="5">
        <f t="shared" ref="G185:G186" si="309">SUM(F185)</f>
        <v>3147.6133799100007</v>
      </c>
      <c r="H185" s="5">
        <v>392.34713842000002</v>
      </c>
      <c r="I185" s="5">
        <v>0</v>
      </c>
      <c r="J185" s="5">
        <f>SUM(G185+H185+I185)</f>
        <v>3539.9605183300009</v>
      </c>
      <c r="K185" s="5">
        <f t="shared" ref="K185:K186" si="310">SUM(J185)</f>
        <v>3539.9605183300009</v>
      </c>
      <c r="L185" s="5">
        <v>186.37785676999999</v>
      </c>
      <c r="M185" s="5">
        <v>0</v>
      </c>
      <c r="N185" s="5">
        <f>SUM(K185+L185+M185)</f>
        <v>3726.338375100001</v>
      </c>
      <c r="O185" s="21">
        <v>168</v>
      </c>
    </row>
    <row r="186" spans="1:15" ht="12.75" customHeight="1" x14ac:dyDescent="0.2">
      <c r="A186" s="18">
        <v>169</v>
      </c>
      <c r="B186" s="24" t="s">
        <v>124</v>
      </c>
      <c r="C186" s="5">
        <v>72.786637479999996</v>
      </c>
      <c r="D186" s="5">
        <v>-18.042450339999998</v>
      </c>
      <c r="E186" s="5">
        <v>-3.0190000000000001E-5</v>
      </c>
      <c r="F186" s="5">
        <f>SUM(C186+D186+E186)</f>
        <v>54.744156949999997</v>
      </c>
      <c r="G186" s="5">
        <f t="shared" si="309"/>
        <v>54.744156949999997</v>
      </c>
      <c r="H186" s="5">
        <v>-11.602419169999999</v>
      </c>
      <c r="I186" s="5">
        <v>0</v>
      </c>
      <c r="J186" s="5">
        <f>SUM(G186+H186+I186)</f>
        <v>43.14173778</v>
      </c>
      <c r="K186" s="5">
        <f t="shared" si="310"/>
        <v>43.14173778</v>
      </c>
      <c r="L186" s="5">
        <v>-7.3667551600000003</v>
      </c>
      <c r="M186" s="5">
        <v>0</v>
      </c>
      <c r="N186" s="5">
        <f>SUM(K186+L186+M186)</f>
        <v>35.774982620000003</v>
      </c>
      <c r="O186" s="21">
        <v>169</v>
      </c>
    </row>
    <row r="187" spans="1:15" ht="12.75" customHeight="1" x14ac:dyDescent="0.2">
      <c r="A187" s="18"/>
      <c r="B187" s="24" t="s">
        <v>157</v>
      </c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21"/>
    </row>
    <row r="188" spans="1:15" ht="12.75" customHeight="1" x14ac:dyDescent="0.2">
      <c r="A188" s="18">
        <v>170</v>
      </c>
      <c r="B188" s="23" t="s">
        <v>121</v>
      </c>
      <c r="C188" s="5">
        <f>SUM(C189+C190)</f>
        <v>3017.768529059997</v>
      </c>
      <c r="D188" s="5">
        <f t="shared" ref="D188:J188" si="311">SUM(D189+D190)</f>
        <v>-711.18909981000002</v>
      </c>
      <c r="E188" s="5">
        <f t="shared" si="311"/>
        <v>1.9720999999999999E-4</v>
      </c>
      <c r="F188" s="5">
        <f t="shared" si="311"/>
        <v>2306.5796264599971</v>
      </c>
      <c r="G188" s="5">
        <f>SUM(G189+G190)</f>
        <v>2306.5796264599971</v>
      </c>
      <c r="H188" s="5">
        <f t="shared" ref="H188:I188" si="312">SUM(H189+H190)</f>
        <v>-187.92472988999998</v>
      </c>
      <c r="I188" s="5">
        <f t="shared" si="312"/>
        <v>0</v>
      </c>
      <c r="J188" s="5">
        <f t="shared" si="311"/>
        <v>2118.6548965699972</v>
      </c>
      <c r="K188" s="5">
        <f>SUM(K189+K190)</f>
        <v>2118.6548965699972</v>
      </c>
      <c r="L188" s="5">
        <f t="shared" ref="L188:M188" si="313">SUM(L189+L190)</f>
        <v>-36.826882670000003</v>
      </c>
      <c r="M188" s="5">
        <f t="shared" si="313"/>
        <v>0</v>
      </c>
      <c r="N188" s="5">
        <f t="shared" ref="N188" si="314">SUM(N189+N190)</f>
        <v>2081.8280138999967</v>
      </c>
      <c r="O188" s="21">
        <v>170</v>
      </c>
    </row>
    <row r="189" spans="1:15" ht="12.75" customHeight="1" x14ac:dyDescent="0.2">
      <c r="A189" s="18">
        <v>171</v>
      </c>
      <c r="B189" s="24" t="s">
        <v>123</v>
      </c>
      <c r="C189" s="5">
        <v>2984.2462459799972</v>
      </c>
      <c r="D189" s="5">
        <v>-711.06351981</v>
      </c>
      <c r="E189" s="5">
        <v>1.5029E-4</v>
      </c>
      <c r="F189" s="5">
        <f>SUM(C189+D189+E189)</f>
        <v>2273.1828764599973</v>
      </c>
      <c r="G189" s="5">
        <f t="shared" ref="G189:G190" si="315">SUM(F189)</f>
        <v>2273.1828764599973</v>
      </c>
      <c r="H189" s="5">
        <v>-157.46129988999999</v>
      </c>
      <c r="I189" s="5">
        <v>0</v>
      </c>
      <c r="J189" s="5">
        <f>SUM(G189+H189+I189)</f>
        <v>2115.7215765699971</v>
      </c>
      <c r="K189" s="5">
        <f t="shared" ref="K189:K190" si="316">SUM(J189)</f>
        <v>2115.7215765699971</v>
      </c>
      <c r="L189" s="5">
        <v>-36.556732670000002</v>
      </c>
      <c r="M189" s="5">
        <v>0</v>
      </c>
      <c r="N189" s="5">
        <f>SUM(K189+L189+M189)</f>
        <v>2079.1648438999969</v>
      </c>
      <c r="O189" s="21">
        <v>171</v>
      </c>
    </row>
    <row r="190" spans="1:15" ht="12.75" customHeight="1" x14ac:dyDescent="0.2">
      <c r="A190" s="18">
        <v>172</v>
      </c>
      <c r="B190" s="24" t="s">
        <v>124</v>
      </c>
      <c r="C190" s="5">
        <v>33.522283079999958</v>
      </c>
      <c r="D190" s="5">
        <v>-0.12558</v>
      </c>
      <c r="E190" s="5">
        <v>4.6919999999999998E-5</v>
      </c>
      <c r="F190" s="5">
        <f>SUM(C190+D190+E190)</f>
        <v>33.396749999999962</v>
      </c>
      <c r="G190" s="5">
        <f t="shared" si="315"/>
        <v>33.396749999999962</v>
      </c>
      <c r="H190" s="5">
        <v>-30.463429999999999</v>
      </c>
      <c r="I190" s="5">
        <v>0</v>
      </c>
      <c r="J190" s="5">
        <f>SUM(G190+H190+I190)</f>
        <v>2.9333199999999628</v>
      </c>
      <c r="K190" s="5">
        <f t="shared" si="316"/>
        <v>2.9333199999999628</v>
      </c>
      <c r="L190" s="5">
        <v>-0.27015</v>
      </c>
      <c r="M190" s="5">
        <v>0</v>
      </c>
      <c r="N190" s="5">
        <f>SUM(K190+L190+M190)</f>
        <v>2.6631699999999627</v>
      </c>
      <c r="O190" s="21">
        <v>172</v>
      </c>
    </row>
    <row r="191" spans="1:15" ht="12.75" customHeight="1" x14ac:dyDescent="0.2">
      <c r="A191" s="18">
        <v>173</v>
      </c>
      <c r="B191" s="23" t="s">
        <v>125</v>
      </c>
      <c r="C191" s="5">
        <f>SUM(C192+C195)</f>
        <v>4726.8975347899996</v>
      </c>
      <c r="D191" s="5">
        <f t="shared" ref="D191:J191" si="317">SUM(D192+D195)</f>
        <v>7.8918390599999997</v>
      </c>
      <c r="E191" s="5">
        <f t="shared" si="317"/>
        <v>-0.234628</v>
      </c>
      <c r="F191" s="5">
        <f t="shared" si="317"/>
        <v>4734.5547458499996</v>
      </c>
      <c r="G191" s="5">
        <f>SUM(G192+G195)</f>
        <v>4734.5547458499996</v>
      </c>
      <c r="H191" s="5">
        <f t="shared" ref="H191:I191" si="318">SUM(H192+H195)</f>
        <v>-115.58535232999999</v>
      </c>
      <c r="I191" s="5">
        <f t="shared" si="318"/>
        <v>5.96E-2</v>
      </c>
      <c r="J191" s="5">
        <f t="shared" si="317"/>
        <v>4619.0289935199999</v>
      </c>
      <c r="K191" s="5">
        <f>SUM(K192+K195)</f>
        <v>4619.0289935199999</v>
      </c>
      <c r="L191" s="5">
        <f t="shared" ref="L191:M191" si="319">SUM(L192+L195)</f>
        <v>2.6793424100000003</v>
      </c>
      <c r="M191" s="5">
        <f t="shared" si="319"/>
        <v>-0.1168</v>
      </c>
      <c r="N191" s="5">
        <f t="shared" ref="N191" si="320">SUM(N192+N195)</f>
        <v>4621.5915359299997</v>
      </c>
      <c r="O191" s="21">
        <v>173</v>
      </c>
    </row>
    <row r="192" spans="1:15" ht="12.75" customHeight="1" x14ac:dyDescent="0.2">
      <c r="A192" s="18">
        <v>174</v>
      </c>
      <c r="B192" s="23" t="s">
        <v>120</v>
      </c>
      <c r="C192" s="5">
        <f>SUM(C193+C194)</f>
        <v>3117.8693700299996</v>
      </c>
      <c r="D192" s="5">
        <f t="shared" ref="D192:J192" si="321">SUM(D193+D194)</f>
        <v>6.1875176299999994</v>
      </c>
      <c r="E192" s="5">
        <f t="shared" si="321"/>
        <v>-0.234628</v>
      </c>
      <c r="F192" s="5">
        <f t="shared" si="321"/>
        <v>3123.8222596599994</v>
      </c>
      <c r="G192" s="5">
        <f>SUM(G193+G194)</f>
        <v>3123.8222596599994</v>
      </c>
      <c r="H192" s="5">
        <f t="shared" ref="H192:I192" si="322">SUM(H193+H194)</f>
        <v>-111.43483058</v>
      </c>
      <c r="I192" s="5">
        <f t="shared" si="322"/>
        <v>5.96E-2</v>
      </c>
      <c r="J192" s="5">
        <f t="shared" si="321"/>
        <v>3012.4470290799995</v>
      </c>
      <c r="K192" s="5">
        <f>SUM(K193+K194)</f>
        <v>3012.4470290799995</v>
      </c>
      <c r="L192" s="5">
        <f t="shared" ref="L192:M192" si="323">SUM(L193+L194)</f>
        <v>4.1378635099999999</v>
      </c>
      <c r="M192" s="5">
        <f t="shared" si="323"/>
        <v>-0.1168</v>
      </c>
      <c r="N192" s="5">
        <f t="shared" ref="N192" si="324">SUM(N193+N194)</f>
        <v>3016.4680925899997</v>
      </c>
      <c r="O192" s="21">
        <v>174</v>
      </c>
    </row>
    <row r="193" spans="1:15" ht="12.75" customHeight="1" x14ac:dyDescent="0.2">
      <c r="A193" s="18">
        <v>175</v>
      </c>
      <c r="B193" s="24" t="s">
        <v>126</v>
      </c>
      <c r="C193" s="5">
        <v>3100.7807420299996</v>
      </c>
      <c r="D193" s="5">
        <v>6.1875176299999994</v>
      </c>
      <c r="E193" s="5">
        <v>0</v>
      </c>
      <c r="F193" s="5">
        <f>SUM(C193+D193+E193)</f>
        <v>3106.9682596599996</v>
      </c>
      <c r="G193" s="5">
        <f t="shared" ref="G193:G194" si="325">SUM(F193)</f>
        <v>3106.9682596599996</v>
      </c>
      <c r="H193" s="5">
        <v>-110.29323058</v>
      </c>
      <c r="I193" s="5">
        <v>0</v>
      </c>
      <c r="J193" s="5">
        <f>SUM(G193+H193+I193)</f>
        <v>2996.6750290799996</v>
      </c>
      <c r="K193" s="5">
        <f t="shared" ref="K193:K194" si="326">SUM(J193)</f>
        <v>2996.6750290799996</v>
      </c>
      <c r="L193" s="5">
        <v>4.1378635099999999</v>
      </c>
      <c r="M193" s="5">
        <v>0</v>
      </c>
      <c r="N193" s="5">
        <f>SUM(K193+L193+M193)</f>
        <v>3000.8128925899996</v>
      </c>
      <c r="O193" s="21">
        <v>175</v>
      </c>
    </row>
    <row r="194" spans="1:15" ht="12.75" customHeight="1" x14ac:dyDescent="0.2">
      <c r="A194" s="18">
        <v>176</v>
      </c>
      <c r="B194" s="24" t="s">
        <v>127</v>
      </c>
      <c r="C194" s="5">
        <v>17.088628</v>
      </c>
      <c r="D194" s="5">
        <v>0</v>
      </c>
      <c r="E194" s="5">
        <v>-0.234628</v>
      </c>
      <c r="F194" s="5">
        <f>SUM(C194+D194+E194)</f>
        <v>16.853999999999999</v>
      </c>
      <c r="G194" s="5">
        <f t="shared" si="325"/>
        <v>16.853999999999999</v>
      </c>
      <c r="H194" s="5">
        <v>-1.1415999999999999</v>
      </c>
      <c r="I194" s="5">
        <v>5.96E-2</v>
      </c>
      <c r="J194" s="5">
        <f>SUM(G194+H194+I194)</f>
        <v>15.771999999999998</v>
      </c>
      <c r="K194" s="5">
        <f t="shared" si="326"/>
        <v>15.771999999999998</v>
      </c>
      <c r="L194" s="5">
        <v>0</v>
      </c>
      <c r="M194" s="5">
        <v>-0.1168</v>
      </c>
      <c r="N194" s="5">
        <f>SUM(K194+L194+M194)</f>
        <v>15.655199999999999</v>
      </c>
      <c r="O194" s="21">
        <v>176</v>
      </c>
    </row>
    <row r="195" spans="1:15" ht="12.75" customHeight="1" x14ac:dyDescent="0.2">
      <c r="A195" s="18">
        <v>177</v>
      </c>
      <c r="B195" s="23" t="s">
        <v>121</v>
      </c>
      <c r="C195" s="5">
        <f t="shared" ref="C195:M195" si="327">SUM(C196+C197+C198+C199)</f>
        <v>1609.0281647599998</v>
      </c>
      <c r="D195" s="5">
        <f t="shared" si="327"/>
        <v>1.70432143</v>
      </c>
      <c r="E195" s="5">
        <f t="shared" si="327"/>
        <v>0</v>
      </c>
      <c r="F195" s="5">
        <f t="shared" si="327"/>
        <v>1610.7324861899999</v>
      </c>
      <c r="G195" s="5">
        <f t="shared" si="327"/>
        <v>1610.7324861899999</v>
      </c>
      <c r="H195" s="5">
        <f t="shared" si="327"/>
        <v>-4.1505217500000002</v>
      </c>
      <c r="I195" s="5">
        <f t="shared" si="327"/>
        <v>0</v>
      </c>
      <c r="J195" s="5">
        <f t="shared" si="327"/>
        <v>1606.5819644399999</v>
      </c>
      <c r="K195" s="5">
        <f t="shared" si="327"/>
        <v>1606.5819644399999</v>
      </c>
      <c r="L195" s="5">
        <f t="shared" si="327"/>
        <v>-1.4585210999999998</v>
      </c>
      <c r="M195" s="5">
        <f t="shared" si="327"/>
        <v>0</v>
      </c>
      <c r="N195" s="5">
        <f t="shared" ref="N195" si="328">SUM(N196+N197+N198+N199)</f>
        <v>1605.1234433399998</v>
      </c>
      <c r="O195" s="21">
        <v>177</v>
      </c>
    </row>
    <row r="196" spans="1:15" ht="12.75" customHeight="1" x14ac:dyDescent="0.2">
      <c r="A196" s="18">
        <v>178</v>
      </c>
      <c r="B196" s="24" t="s">
        <v>128</v>
      </c>
      <c r="C196" s="5">
        <v>1519.4252999999997</v>
      </c>
      <c r="D196" s="5">
        <v>0.92730000000000001</v>
      </c>
      <c r="E196" s="5">
        <v>0</v>
      </c>
      <c r="F196" s="5">
        <f>SUM(C196+D196+E196)</f>
        <v>1520.3525999999997</v>
      </c>
      <c r="G196" s="5">
        <f t="shared" ref="G196:G199" si="329">SUM(F196)</f>
        <v>1520.3525999999997</v>
      </c>
      <c r="H196" s="5">
        <v>0.92730000000000001</v>
      </c>
      <c r="I196" s="5">
        <v>0</v>
      </c>
      <c r="J196" s="5">
        <f>SUM(G196+H196+I196)</f>
        <v>1521.2798999999998</v>
      </c>
      <c r="K196" s="5">
        <f t="shared" ref="K196:K199" si="330">SUM(J196)</f>
        <v>1521.2798999999998</v>
      </c>
      <c r="L196" s="5">
        <v>0.92730000000000001</v>
      </c>
      <c r="M196" s="5">
        <v>0</v>
      </c>
      <c r="N196" s="5">
        <f>SUM(K196+L196+M196)</f>
        <v>1522.2071999999998</v>
      </c>
      <c r="O196" s="21">
        <v>178</v>
      </c>
    </row>
    <row r="197" spans="1:15" ht="12.75" customHeight="1" x14ac:dyDescent="0.2">
      <c r="A197" s="18">
        <v>179</v>
      </c>
      <c r="B197" s="24" t="s">
        <v>129</v>
      </c>
      <c r="C197" s="6">
        <v>0</v>
      </c>
      <c r="D197" s="6">
        <v>0</v>
      </c>
      <c r="E197" s="6">
        <v>0</v>
      </c>
      <c r="F197" s="5">
        <f>SUM(C197+D197+E197)</f>
        <v>0</v>
      </c>
      <c r="G197" s="5">
        <f t="shared" si="329"/>
        <v>0</v>
      </c>
      <c r="H197" s="6">
        <v>0</v>
      </c>
      <c r="I197" s="6">
        <v>0</v>
      </c>
      <c r="J197" s="5">
        <f>SUM(G197+H197+I197)</f>
        <v>0</v>
      </c>
      <c r="K197" s="5">
        <f t="shared" si="330"/>
        <v>0</v>
      </c>
      <c r="L197" s="6">
        <v>0</v>
      </c>
      <c r="M197" s="6">
        <v>0</v>
      </c>
      <c r="N197" s="5">
        <f>SUM(K197+L197+M197)</f>
        <v>0</v>
      </c>
      <c r="O197" s="21">
        <v>179</v>
      </c>
    </row>
    <row r="198" spans="1:15" ht="12.75" customHeight="1" x14ac:dyDescent="0.2">
      <c r="A198" s="18">
        <v>180</v>
      </c>
      <c r="B198" s="24" t="s">
        <v>130</v>
      </c>
      <c r="C198" s="5">
        <v>58.533964760000003</v>
      </c>
      <c r="D198" s="5">
        <v>0.72502142999999997</v>
      </c>
      <c r="E198" s="5">
        <v>0</v>
      </c>
      <c r="F198" s="5">
        <f>SUM(C198+D198+E198)</f>
        <v>59.258986190000002</v>
      </c>
      <c r="G198" s="5">
        <f t="shared" si="329"/>
        <v>59.258986190000002</v>
      </c>
      <c r="H198" s="5">
        <v>-5.1298217499999996</v>
      </c>
      <c r="I198" s="5">
        <v>0</v>
      </c>
      <c r="J198" s="5">
        <f>SUM(G198+H198+I198)</f>
        <v>54.129164440000004</v>
      </c>
      <c r="K198" s="5">
        <f t="shared" si="330"/>
        <v>54.129164440000004</v>
      </c>
      <c r="L198" s="5">
        <v>-2.4378210999999999</v>
      </c>
      <c r="M198" s="5">
        <v>0</v>
      </c>
      <c r="N198" s="5">
        <f>SUM(K198+L198+M198)</f>
        <v>51.691343340000003</v>
      </c>
      <c r="O198" s="21">
        <v>180</v>
      </c>
    </row>
    <row r="199" spans="1:15" ht="12.75" customHeight="1" x14ac:dyDescent="0.2">
      <c r="A199" s="18">
        <v>181</v>
      </c>
      <c r="B199" s="24" t="s">
        <v>126</v>
      </c>
      <c r="C199" s="5">
        <v>31.06890000000001</v>
      </c>
      <c r="D199" s="5">
        <v>5.1999999999999998E-2</v>
      </c>
      <c r="E199" s="5">
        <v>0</v>
      </c>
      <c r="F199" s="5">
        <f>SUM(C199+D199+E199)</f>
        <v>31.12090000000001</v>
      </c>
      <c r="G199" s="5">
        <f t="shared" si="329"/>
        <v>31.12090000000001</v>
      </c>
      <c r="H199" s="5">
        <v>5.1999999999999998E-2</v>
      </c>
      <c r="I199" s="5">
        <v>0</v>
      </c>
      <c r="J199" s="5">
        <f>SUM(G199+H199+I199)</f>
        <v>31.172900000000009</v>
      </c>
      <c r="K199" s="5">
        <f t="shared" si="330"/>
        <v>31.172900000000009</v>
      </c>
      <c r="L199" s="5">
        <v>5.1999999999999998E-2</v>
      </c>
      <c r="M199" s="5">
        <v>0</v>
      </c>
      <c r="N199" s="5">
        <f>SUM(K199+L199+M199)</f>
        <v>31.224900000000009</v>
      </c>
      <c r="O199" s="21">
        <v>181</v>
      </c>
    </row>
    <row r="200" spans="1:15" ht="12.75" customHeight="1" x14ac:dyDescent="0.2">
      <c r="A200" s="18">
        <v>182</v>
      </c>
      <c r="B200" s="24" t="s">
        <v>157</v>
      </c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21">
        <v>182</v>
      </c>
    </row>
    <row r="201" spans="1:15" ht="12.75" customHeight="1" x14ac:dyDescent="0.2">
      <c r="A201" s="18">
        <v>183</v>
      </c>
      <c r="B201" s="23" t="s">
        <v>131</v>
      </c>
      <c r="C201" s="16">
        <f>SUM(C202+C203+C204+C211)</f>
        <v>32411.608397620006</v>
      </c>
      <c r="D201" s="16">
        <f t="shared" ref="D201:J201" si="331">SUM(D202+D203+D204+D211)</f>
        <v>292.7578380600001</v>
      </c>
      <c r="E201" s="16">
        <f t="shared" si="331"/>
        <v>1.3654999999999999E-4</v>
      </c>
      <c r="F201" s="16">
        <f t="shared" si="331"/>
        <v>32704.366372230008</v>
      </c>
      <c r="G201" s="16">
        <f>SUM(G202+G203+G204+G211)</f>
        <v>32704.366372230008</v>
      </c>
      <c r="H201" s="16">
        <f t="shared" ref="H201:I201" si="332">SUM(H202+H203+H204+H211)</f>
        <v>-436.97191261</v>
      </c>
      <c r="I201" s="16">
        <f t="shared" si="332"/>
        <v>0</v>
      </c>
      <c r="J201" s="16">
        <f t="shared" si="331"/>
        <v>32267.394459620005</v>
      </c>
      <c r="K201" s="16">
        <f>SUM(K202+K203+K204+K211)</f>
        <v>32267.394459620005</v>
      </c>
      <c r="L201" s="16">
        <f t="shared" ref="L201:M201" si="333">SUM(L202+L203+L204+L211)</f>
        <v>2305.7125314899999</v>
      </c>
      <c r="M201" s="16">
        <f t="shared" si="333"/>
        <v>0</v>
      </c>
      <c r="N201" s="16">
        <f t="shared" ref="N201" si="334">SUM(N202+N203+N204+N211)</f>
        <v>34573.106991110006</v>
      </c>
      <c r="O201" s="21">
        <v>183</v>
      </c>
    </row>
    <row r="202" spans="1:15" ht="12.75" customHeight="1" x14ac:dyDescent="0.2">
      <c r="A202" s="18">
        <v>184</v>
      </c>
      <c r="B202" s="24" t="s">
        <v>132</v>
      </c>
      <c r="C202" s="5">
        <v>19.006487220000022</v>
      </c>
      <c r="D202" s="5">
        <v>-0.40845754000000001</v>
      </c>
      <c r="E202" s="5">
        <v>6.4820000000000006E-5</v>
      </c>
      <c r="F202" s="5">
        <f>SUM(C202+D202+E202)</f>
        <v>18.59809450000002</v>
      </c>
      <c r="G202" s="5">
        <f t="shared" ref="G202:G203" si="335">SUM(F202)</f>
        <v>18.59809450000002</v>
      </c>
      <c r="H202" s="5">
        <v>-0.72144538999999996</v>
      </c>
      <c r="I202" s="5">
        <v>0</v>
      </c>
      <c r="J202" s="5">
        <f>SUM(G202+H202+I202)</f>
        <v>17.87664911000002</v>
      </c>
      <c r="K202" s="5">
        <f t="shared" ref="K202:K203" si="336">SUM(J202)</f>
        <v>17.87664911000002</v>
      </c>
      <c r="L202" s="5">
        <v>0.5994188800000001</v>
      </c>
      <c r="M202" s="5">
        <v>0</v>
      </c>
      <c r="N202" s="5">
        <f>SUM(K202+L202+M202)</f>
        <v>18.476067990000022</v>
      </c>
      <c r="O202" s="21">
        <v>184</v>
      </c>
    </row>
    <row r="203" spans="1:15" ht="12.75" customHeight="1" x14ac:dyDescent="0.2">
      <c r="A203" s="18">
        <v>185</v>
      </c>
      <c r="B203" s="24" t="s">
        <v>133</v>
      </c>
      <c r="C203" s="6">
        <v>0</v>
      </c>
      <c r="D203" s="6">
        <v>0</v>
      </c>
      <c r="E203" s="6">
        <v>0</v>
      </c>
      <c r="F203" s="5">
        <f>SUM(C203+D203+E203)</f>
        <v>0</v>
      </c>
      <c r="G203" s="5">
        <f t="shared" si="335"/>
        <v>0</v>
      </c>
      <c r="H203" s="6">
        <v>0</v>
      </c>
      <c r="I203" s="6">
        <v>0</v>
      </c>
      <c r="J203" s="5">
        <f>SUM(G203+H203+I203)</f>
        <v>0</v>
      </c>
      <c r="K203" s="5">
        <f t="shared" si="336"/>
        <v>0</v>
      </c>
      <c r="L203" s="6">
        <v>0</v>
      </c>
      <c r="M203" s="6">
        <v>0</v>
      </c>
      <c r="N203" s="5">
        <f>SUM(K203+L203+M203)</f>
        <v>0</v>
      </c>
      <c r="O203" s="21">
        <v>185</v>
      </c>
    </row>
    <row r="204" spans="1:15" ht="12.75" customHeight="1" x14ac:dyDescent="0.2">
      <c r="A204" s="18">
        <v>186</v>
      </c>
      <c r="B204" s="23" t="s">
        <v>134</v>
      </c>
      <c r="C204" s="5">
        <f>SUM(C205+C208)</f>
        <v>32392.601910400008</v>
      </c>
      <c r="D204" s="5">
        <f t="shared" ref="D204:J204" si="337">SUM(D205+D208)</f>
        <v>293.16629560000007</v>
      </c>
      <c r="E204" s="5">
        <f t="shared" si="337"/>
        <v>7.1729999999999993E-5</v>
      </c>
      <c r="F204" s="5">
        <f t="shared" si="337"/>
        <v>32685.768277730007</v>
      </c>
      <c r="G204" s="5">
        <f>SUM(G205+G208)</f>
        <v>32685.768277730007</v>
      </c>
      <c r="H204" s="5">
        <f t="shared" ref="H204:I204" si="338">SUM(H205+H208)</f>
        <v>-436.25046722000002</v>
      </c>
      <c r="I204" s="5">
        <f t="shared" si="338"/>
        <v>0</v>
      </c>
      <c r="J204" s="5">
        <f t="shared" si="337"/>
        <v>32249.517810510006</v>
      </c>
      <c r="K204" s="5">
        <f>SUM(K205+K208)</f>
        <v>32249.517810510006</v>
      </c>
      <c r="L204" s="5">
        <f t="shared" ref="L204:M204" si="339">SUM(L205+L208)</f>
        <v>2305.1131126099999</v>
      </c>
      <c r="M204" s="5">
        <f t="shared" si="339"/>
        <v>0</v>
      </c>
      <c r="N204" s="5">
        <f t="shared" ref="N204" si="340">SUM(N205+N208)</f>
        <v>34554.630923120007</v>
      </c>
      <c r="O204" s="21">
        <v>186</v>
      </c>
    </row>
    <row r="205" spans="1:15" ht="12.75" customHeight="1" x14ac:dyDescent="0.2">
      <c r="A205" s="18">
        <v>187</v>
      </c>
      <c r="B205" s="27" t="s">
        <v>135</v>
      </c>
      <c r="C205" s="5">
        <f>SUM(C206+C207)</f>
        <v>21927.166598650005</v>
      </c>
      <c r="D205" s="5">
        <f t="shared" ref="D205:J205" si="341">SUM(D206+D207)</f>
        <v>513.30751041000008</v>
      </c>
      <c r="E205" s="5">
        <f t="shared" si="341"/>
        <v>3.2660000000000002E-5</v>
      </c>
      <c r="F205" s="5">
        <f t="shared" si="341"/>
        <v>22440.474141720006</v>
      </c>
      <c r="G205" s="5">
        <f>SUM(G206+G207)</f>
        <v>22440.474141720006</v>
      </c>
      <c r="H205" s="5">
        <f t="shared" ref="H205:I205" si="342">SUM(H206+H207)</f>
        <v>-410.74489777000002</v>
      </c>
      <c r="I205" s="5">
        <f t="shared" si="342"/>
        <v>0</v>
      </c>
      <c r="J205" s="5">
        <f t="shared" si="341"/>
        <v>22029.729243950002</v>
      </c>
      <c r="K205" s="5">
        <f>SUM(K206+K207)</f>
        <v>22029.729243950002</v>
      </c>
      <c r="L205" s="5">
        <f t="shared" ref="L205:M205" si="343">SUM(L206+L207)</f>
        <v>354.30277375000003</v>
      </c>
      <c r="M205" s="5">
        <f t="shared" si="343"/>
        <v>0</v>
      </c>
      <c r="N205" s="5">
        <f t="shared" ref="N205" si="344">SUM(N206+N207)</f>
        <v>22384.032017700003</v>
      </c>
      <c r="O205" s="21">
        <v>187</v>
      </c>
    </row>
    <row r="206" spans="1:15" ht="12.75" customHeight="1" x14ac:dyDescent="0.2">
      <c r="A206" s="18">
        <v>188</v>
      </c>
      <c r="B206" s="27" t="s">
        <v>136</v>
      </c>
      <c r="C206" s="5">
        <v>4587.8811899499997</v>
      </c>
      <c r="D206" s="5">
        <v>177.00442663000001</v>
      </c>
      <c r="E206" s="5">
        <v>-3.6279999999999998E-5</v>
      </c>
      <c r="F206" s="5">
        <f>SUM(C206+D206+E206)</f>
        <v>4764.8855802999997</v>
      </c>
      <c r="G206" s="5">
        <f t="shared" ref="G206:G207" si="345">SUM(F206)</f>
        <v>4764.8855802999997</v>
      </c>
      <c r="H206" s="5">
        <v>-467.44490458000001</v>
      </c>
      <c r="I206" s="5">
        <v>0</v>
      </c>
      <c r="J206" s="5">
        <f>SUM(G206+H206+I206)</f>
        <v>4297.4406757199995</v>
      </c>
      <c r="K206" s="5">
        <f t="shared" ref="K206:K207" si="346">SUM(J206)</f>
        <v>4297.4406757199995</v>
      </c>
      <c r="L206" s="5">
        <v>11.09436161</v>
      </c>
      <c r="M206" s="5">
        <v>0</v>
      </c>
      <c r="N206" s="5">
        <f>SUM(K206+L206+M206)</f>
        <v>4308.5350373299998</v>
      </c>
      <c r="O206" s="21">
        <v>188</v>
      </c>
    </row>
    <row r="207" spans="1:15" ht="12.75" customHeight="1" x14ac:dyDescent="0.2">
      <c r="A207" s="18">
        <v>189</v>
      </c>
      <c r="B207" s="27" t="s">
        <v>137</v>
      </c>
      <c r="C207" s="5">
        <v>17339.285408700005</v>
      </c>
      <c r="D207" s="5">
        <v>336.30308378000001</v>
      </c>
      <c r="E207" s="5">
        <v>6.8940000000000001E-5</v>
      </c>
      <c r="F207" s="5">
        <f>SUM(C207+D207+E207)</f>
        <v>17675.588561420005</v>
      </c>
      <c r="G207" s="5">
        <f t="shared" si="345"/>
        <v>17675.588561420005</v>
      </c>
      <c r="H207" s="5">
        <v>56.700006809999998</v>
      </c>
      <c r="I207" s="5">
        <v>0</v>
      </c>
      <c r="J207" s="5">
        <f>SUM(G207+H207+I207)</f>
        <v>17732.288568230004</v>
      </c>
      <c r="K207" s="5">
        <f t="shared" si="346"/>
        <v>17732.288568230004</v>
      </c>
      <c r="L207" s="5">
        <v>343.20841214000001</v>
      </c>
      <c r="M207" s="5">
        <v>0</v>
      </c>
      <c r="N207" s="5">
        <f>SUM(K207+L207+M207)</f>
        <v>18075.496980370004</v>
      </c>
      <c r="O207" s="21">
        <v>189</v>
      </c>
    </row>
    <row r="208" spans="1:15" ht="12.75" customHeight="1" x14ac:dyDescent="0.2">
      <c r="A208" s="18">
        <v>190</v>
      </c>
      <c r="B208" s="24" t="s">
        <v>138</v>
      </c>
      <c r="C208" s="5">
        <f>SUM(C209+C210)</f>
        <v>10465.435311750003</v>
      </c>
      <c r="D208" s="5">
        <f t="shared" ref="D208:J208" si="347">SUM(D209+D210)</f>
        <v>-220.14121481000001</v>
      </c>
      <c r="E208" s="5">
        <f t="shared" si="347"/>
        <v>3.9069999999999997E-5</v>
      </c>
      <c r="F208" s="5">
        <f t="shared" si="347"/>
        <v>10245.294136010003</v>
      </c>
      <c r="G208" s="5">
        <f>SUM(G209+G210)</f>
        <v>10245.294136010003</v>
      </c>
      <c r="H208" s="5">
        <f t="shared" ref="H208:I208" si="348">SUM(H209+H210)</f>
        <v>-25.505569449999999</v>
      </c>
      <c r="I208" s="5">
        <f t="shared" si="348"/>
        <v>0</v>
      </c>
      <c r="J208" s="5">
        <f t="shared" si="347"/>
        <v>10219.788566560004</v>
      </c>
      <c r="K208" s="5">
        <f>SUM(K209+K210)</f>
        <v>10219.788566560004</v>
      </c>
      <c r="L208" s="5">
        <f t="shared" ref="L208:M208" si="349">SUM(L209+L210)</f>
        <v>1950.81033886</v>
      </c>
      <c r="M208" s="5">
        <f t="shared" si="349"/>
        <v>0</v>
      </c>
      <c r="N208" s="5">
        <f t="shared" ref="N208" si="350">SUM(N209+N210)</f>
        <v>12170.598905420004</v>
      </c>
      <c r="O208" s="21">
        <v>190</v>
      </c>
    </row>
    <row r="209" spans="1:15" ht="12.75" customHeight="1" x14ac:dyDescent="0.2">
      <c r="A209" s="18">
        <v>191</v>
      </c>
      <c r="B209" s="24" t="s">
        <v>136</v>
      </c>
      <c r="C209" s="5">
        <v>936.2797057600003</v>
      </c>
      <c r="D209" s="5">
        <v>-92.132762670000005</v>
      </c>
      <c r="E209" s="5">
        <v>8.9619999999999999E-5</v>
      </c>
      <c r="F209" s="5">
        <f>SUM(C209+D209+E209)</f>
        <v>844.1470327100003</v>
      </c>
      <c r="G209" s="5">
        <f t="shared" ref="G209:G211" si="351">SUM(F209)</f>
        <v>844.1470327100003</v>
      </c>
      <c r="H209" s="5">
        <v>-22.21326621</v>
      </c>
      <c r="I209" s="5">
        <v>0</v>
      </c>
      <c r="J209" s="5">
        <f>SUM(G209+H209+I209)</f>
        <v>821.93376650000027</v>
      </c>
      <c r="K209" s="5">
        <f t="shared" ref="K209:K211" si="352">SUM(J209)</f>
        <v>821.93376650000027</v>
      </c>
      <c r="L209" s="5">
        <v>176.10794959</v>
      </c>
      <c r="M209" s="5">
        <v>0</v>
      </c>
      <c r="N209" s="5">
        <f>SUM(K209+L209+M209)</f>
        <v>998.04171609000025</v>
      </c>
      <c r="O209" s="21">
        <v>191</v>
      </c>
    </row>
    <row r="210" spans="1:15" ht="12.75" customHeight="1" x14ac:dyDescent="0.2">
      <c r="A210" s="18">
        <v>192</v>
      </c>
      <c r="B210" s="24" t="s">
        <v>137</v>
      </c>
      <c r="C210" s="5">
        <v>9529.1556059900031</v>
      </c>
      <c r="D210" s="5">
        <v>-128.00845214</v>
      </c>
      <c r="E210" s="5">
        <v>-5.0550000000000002E-5</v>
      </c>
      <c r="F210" s="5">
        <f>SUM(C210+D210+E210)</f>
        <v>9401.1471033000034</v>
      </c>
      <c r="G210" s="5">
        <f t="shared" si="351"/>
        <v>9401.1471033000034</v>
      </c>
      <c r="H210" s="5">
        <v>-3.2923032399999999</v>
      </c>
      <c r="I210" s="5">
        <v>0</v>
      </c>
      <c r="J210" s="5">
        <f>SUM(G210+H210+I210)</f>
        <v>9397.854800060004</v>
      </c>
      <c r="K210" s="5">
        <f t="shared" si="352"/>
        <v>9397.854800060004</v>
      </c>
      <c r="L210" s="5">
        <v>1774.7023892699999</v>
      </c>
      <c r="M210" s="5">
        <v>0</v>
      </c>
      <c r="N210" s="5">
        <f>SUM(K210+L210+M210)</f>
        <v>11172.557189330004</v>
      </c>
      <c r="O210" s="21">
        <v>192</v>
      </c>
    </row>
    <row r="211" spans="1:15" ht="12.75" customHeight="1" x14ac:dyDescent="0.2">
      <c r="A211" s="18">
        <v>193</v>
      </c>
      <c r="B211" s="23" t="s">
        <v>139</v>
      </c>
      <c r="C211" s="6">
        <v>0</v>
      </c>
      <c r="D211" s="6">
        <v>0</v>
      </c>
      <c r="E211" s="6">
        <v>0</v>
      </c>
      <c r="F211" s="5">
        <f>SUM(C211+D211+E211)</f>
        <v>0</v>
      </c>
      <c r="G211" s="5">
        <f t="shared" si="351"/>
        <v>0</v>
      </c>
      <c r="H211" s="6">
        <v>0</v>
      </c>
      <c r="I211" s="6">
        <v>0</v>
      </c>
      <c r="J211" s="5">
        <f>SUM(G211+H211+I211)</f>
        <v>0</v>
      </c>
      <c r="K211" s="5">
        <f t="shared" si="352"/>
        <v>0</v>
      </c>
      <c r="L211" s="6">
        <v>0</v>
      </c>
      <c r="M211" s="6">
        <v>0</v>
      </c>
      <c r="N211" s="5">
        <f>SUM(K211+L211+M211)</f>
        <v>0</v>
      </c>
      <c r="O211" s="21">
        <v>193</v>
      </c>
    </row>
    <row r="212" spans="1:15" ht="12.75" customHeight="1" x14ac:dyDescent="0.2">
      <c r="A212" s="18">
        <v>194</v>
      </c>
      <c r="B212" s="23" t="s">
        <v>140</v>
      </c>
      <c r="C212" s="16">
        <f>SUM(C213+C217+C221+C227)</f>
        <v>1407.2956083000004</v>
      </c>
      <c r="D212" s="16">
        <f t="shared" ref="D212:E212" si="353">SUM(D213+D217+D221+D227)</f>
        <v>-43.519697579999992</v>
      </c>
      <c r="E212" s="16">
        <f t="shared" si="353"/>
        <v>100.25286887999999</v>
      </c>
      <c r="F212" s="16">
        <f>SUM(F213+F217+F221+F227)</f>
        <v>1464.0287796000002</v>
      </c>
      <c r="G212" s="16">
        <f>SUM(G213+G217+G221+G227)</f>
        <v>1464.0287796000002</v>
      </c>
      <c r="H212" s="16">
        <f t="shared" ref="H212:I212" si="354">SUM(H213+H217+H221+H227)</f>
        <v>-8.5635023699999984</v>
      </c>
      <c r="I212" s="16">
        <f t="shared" si="354"/>
        <v>1.8144712599999999</v>
      </c>
      <c r="J212" s="16">
        <f>SUM(J213+J217+J221+J227)</f>
        <v>1457.2797484900002</v>
      </c>
      <c r="K212" s="16">
        <f>SUM(K213+K217+K221+K227)</f>
        <v>1457.2797484900002</v>
      </c>
      <c r="L212" s="16">
        <f t="shared" ref="L212:M212" si="355">SUM(L213+L217+L221+L227)</f>
        <v>718.83029216</v>
      </c>
      <c r="M212" s="16">
        <f t="shared" si="355"/>
        <v>505.35001199999999</v>
      </c>
      <c r="N212" s="16">
        <f>SUM(N213+N217+N221+N227)</f>
        <v>2681.4600526500003</v>
      </c>
      <c r="O212" s="21">
        <v>194</v>
      </c>
    </row>
    <row r="213" spans="1:15" ht="12.75" customHeight="1" x14ac:dyDescent="0.2">
      <c r="A213" s="18">
        <v>195</v>
      </c>
      <c r="B213" s="23" t="s">
        <v>141</v>
      </c>
      <c r="C213" s="5">
        <f>SUM(C214+C215)</f>
        <v>183.08699848000001</v>
      </c>
      <c r="D213" s="5">
        <f t="shared" ref="D213:J213" si="356">SUM(D214+D215)</f>
        <v>-6.5305520000000006E-2</v>
      </c>
      <c r="E213" s="5">
        <f t="shared" si="356"/>
        <v>100.25296354</v>
      </c>
      <c r="F213" s="5">
        <f t="shared" si="356"/>
        <v>283.27465649999999</v>
      </c>
      <c r="G213" s="5">
        <f>SUM(G214+G215)</f>
        <v>283.27465649999999</v>
      </c>
      <c r="H213" s="5">
        <f t="shared" ref="H213:I213" si="357">SUM(H214+H215)</f>
        <v>17.479306520000002</v>
      </c>
      <c r="I213" s="5">
        <f t="shared" si="357"/>
        <v>1.8144712599999999</v>
      </c>
      <c r="J213" s="5">
        <f t="shared" si="356"/>
        <v>302.56843428000002</v>
      </c>
      <c r="K213" s="5">
        <f>SUM(K214+K215)</f>
        <v>302.56843428000002</v>
      </c>
      <c r="L213" s="5">
        <f t="shared" ref="L213:M213" si="358">SUM(L214+L215)</f>
        <v>-21.402590660000001</v>
      </c>
      <c r="M213" s="5">
        <f t="shared" si="358"/>
        <v>505.35001199999999</v>
      </c>
      <c r="N213" s="5">
        <f t="shared" ref="N213" si="359">SUM(N214+N215)</f>
        <v>786.51585562000002</v>
      </c>
      <c r="O213" s="21">
        <v>195</v>
      </c>
    </row>
    <row r="214" spans="1:15" ht="12.75" customHeight="1" x14ac:dyDescent="0.2">
      <c r="A214" s="18">
        <v>196</v>
      </c>
      <c r="B214" s="24" t="s">
        <v>120</v>
      </c>
      <c r="C214" s="5">
        <v>178.50638000000001</v>
      </c>
      <c r="D214" s="5">
        <v>0</v>
      </c>
      <c r="E214" s="5">
        <v>100.69961474</v>
      </c>
      <c r="F214" s="5">
        <f>SUM(C214+D214+E214)</f>
        <v>279.20599473999999</v>
      </c>
      <c r="G214" s="5">
        <f t="shared" ref="G214" si="360">SUM(F214)</f>
        <v>279.20599473999999</v>
      </c>
      <c r="H214" s="5">
        <v>0</v>
      </c>
      <c r="I214" s="5">
        <v>1.8144712599999999</v>
      </c>
      <c r="J214" s="5">
        <f>SUM(G214+H214+I214)</f>
        <v>281.020466</v>
      </c>
      <c r="K214" s="5">
        <f t="shared" ref="K214" si="361">SUM(J214)</f>
        <v>281.020466</v>
      </c>
      <c r="L214" s="5">
        <v>0</v>
      </c>
      <c r="M214" s="5">
        <v>505.35001199999999</v>
      </c>
      <c r="N214" s="5">
        <f>SUM(K214+L214+M214)</f>
        <v>786.37047800000005</v>
      </c>
      <c r="O214" s="21">
        <v>196</v>
      </c>
    </row>
    <row r="215" spans="1:15" ht="12.75" customHeight="1" x14ac:dyDescent="0.2">
      <c r="A215" s="18">
        <v>197</v>
      </c>
      <c r="B215" s="24" t="s">
        <v>121</v>
      </c>
      <c r="C215" s="5">
        <f>SUM(C216)</f>
        <v>4.58061848</v>
      </c>
      <c r="D215" s="5">
        <f t="shared" ref="D215:J215" si="362">SUM(D216)</f>
        <v>-6.5305520000000006E-2</v>
      </c>
      <c r="E215" s="5">
        <f t="shared" si="362"/>
        <v>-0.44665120000000003</v>
      </c>
      <c r="F215" s="5">
        <f t="shared" si="362"/>
        <v>4.0686617600000003</v>
      </c>
      <c r="G215" s="5">
        <f>SUM(G216)</f>
        <v>4.0686617600000003</v>
      </c>
      <c r="H215" s="5">
        <f t="shared" ref="H215:I215" si="363">SUM(H216)</f>
        <v>17.479306520000002</v>
      </c>
      <c r="I215" s="5">
        <f t="shared" si="363"/>
        <v>0</v>
      </c>
      <c r="J215" s="5">
        <f t="shared" si="362"/>
        <v>21.547968280000003</v>
      </c>
      <c r="K215" s="5">
        <f>SUM(K216)</f>
        <v>21.547968280000003</v>
      </c>
      <c r="L215" s="5">
        <f t="shared" ref="L215:M215" si="364">SUM(L216)</f>
        <v>-21.402590660000001</v>
      </c>
      <c r="M215" s="5">
        <f t="shared" si="364"/>
        <v>0</v>
      </c>
      <c r="N215" s="5">
        <f t="shared" ref="N215" si="365">SUM(N216)</f>
        <v>0.14537762000000143</v>
      </c>
      <c r="O215" s="21">
        <v>197</v>
      </c>
    </row>
    <row r="216" spans="1:15" ht="12.75" customHeight="1" x14ac:dyDescent="0.2">
      <c r="A216" s="18">
        <v>198</v>
      </c>
      <c r="B216" s="23" t="s">
        <v>142</v>
      </c>
      <c r="C216" s="6">
        <v>4.58061848</v>
      </c>
      <c r="D216" s="6">
        <v>-6.5305520000000006E-2</v>
      </c>
      <c r="E216" s="6">
        <v>-0.44665120000000003</v>
      </c>
      <c r="F216" s="5">
        <f>SUM(C216+D216+E216)</f>
        <v>4.0686617600000003</v>
      </c>
      <c r="G216" s="5">
        <f t="shared" ref="G216" si="366">SUM(F216)</f>
        <v>4.0686617600000003</v>
      </c>
      <c r="H216" s="6">
        <v>17.479306520000002</v>
      </c>
      <c r="I216" s="6">
        <v>0</v>
      </c>
      <c r="J216" s="5">
        <f>SUM(G216+H216+I216)</f>
        <v>21.547968280000003</v>
      </c>
      <c r="K216" s="5">
        <f t="shared" ref="K216" si="367">SUM(J216)</f>
        <v>21.547968280000003</v>
      </c>
      <c r="L216" s="6">
        <v>-21.402590660000001</v>
      </c>
      <c r="M216" s="6">
        <v>0</v>
      </c>
      <c r="N216" s="5">
        <f>SUM(K216+L216+M216)</f>
        <v>0.14537762000000143</v>
      </c>
      <c r="O216" s="21">
        <v>198</v>
      </c>
    </row>
    <row r="217" spans="1:15" ht="12.75" customHeight="1" x14ac:dyDescent="0.2">
      <c r="A217" s="18">
        <v>199</v>
      </c>
      <c r="B217" s="23" t="s">
        <v>143</v>
      </c>
      <c r="C217" s="5">
        <f>SUM(C218+C219)</f>
        <v>72.382444000000007</v>
      </c>
      <c r="D217" s="5">
        <f t="shared" ref="D217:J217" si="368">SUM(D218+D219)</f>
        <v>41.238521859999999</v>
      </c>
      <c r="E217" s="5">
        <f t="shared" si="368"/>
        <v>0</v>
      </c>
      <c r="F217" s="5">
        <f t="shared" si="368"/>
        <v>113.62096586000001</v>
      </c>
      <c r="G217" s="5">
        <f>SUM(G218+G219)</f>
        <v>113.62096586000001</v>
      </c>
      <c r="H217" s="5">
        <f t="shared" ref="H217:I217" si="369">SUM(H218+H219)</f>
        <v>-51.468870690000003</v>
      </c>
      <c r="I217" s="5">
        <f t="shared" si="369"/>
        <v>0</v>
      </c>
      <c r="J217" s="5">
        <f t="shared" si="368"/>
        <v>62.15209517000001</v>
      </c>
      <c r="K217" s="5">
        <f>SUM(K218+K219)</f>
        <v>62.15209517000001</v>
      </c>
      <c r="L217" s="5">
        <f t="shared" ref="L217:M217" si="370">SUM(L218+L219)</f>
        <v>11.93724658</v>
      </c>
      <c r="M217" s="5">
        <f t="shared" si="370"/>
        <v>0</v>
      </c>
      <c r="N217" s="5">
        <f t="shared" ref="N217" si="371">SUM(N218+N219)</f>
        <v>74.089341750000017</v>
      </c>
      <c r="O217" s="21">
        <v>199</v>
      </c>
    </row>
    <row r="218" spans="1:15" ht="12.75" customHeight="1" x14ac:dyDescent="0.2">
      <c r="A218" s="18">
        <v>200</v>
      </c>
      <c r="B218" s="24" t="s">
        <v>120</v>
      </c>
      <c r="C218" s="6">
        <v>0</v>
      </c>
      <c r="D218" s="6">
        <v>0</v>
      </c>
      <c r="E218" s="6">
        <v>0</v>
      </c>
      <c r="F218" s="5">
        <f>SUM(C218+D218+E218)</f>
        <v>0</v>
      </c>
      <c r="G218" s="5">
        <f t="shared" ref="G218" si="372">SUM(F218)</f>
        <v>0</v>
      </c>
      <c r="H218" s="6">
        <v>0</v>
      </c>
      <c r="I218" s="6">
        <v>0</v>
      </c>
      <c r="J218" s="5">
        <f>SUM(G218+H218+I218)</f>
        <v>0</v>
      </c>
      <c r="K218" s="5">
        <f t="shared" ref="K218" si="373">SUM(J218)</f>
        <v>0</v>
      </c>
      <c r="L218" s="6">
        <v>0</v>
      </c>
      <c r="M218" s="6">
        <v>0</v>
      </c>
      <c r="N218" s="5">
        <f>SUM(K218+L218+M218)</f>
        <v>0</v>
      </c>
      <c r="O218" s="21">
        <v>200</v>
      </c>
    </row>
    <row r="219" spans="1:15" ht="12.75" customHeight="1" x14ac:dyDescent="0.2">
      <c r="A219" s="18">
        <v>201</v>
      </c>
      <c r="B219" s="24" t="s">
        <v>121</v>
      </c>
      <c r="C219" s="5">
        <f>SUM(C220)</f>
        <v>72.382444000000007</v>
      </c>
      <c r="D219" s="5">
        <f t="shared" ref="D219:J219" si="374">SUM(D220)</f>
        <v>41.238521859999999</v>
      </c>
      <c r="E219" s="5">
        <f t="shared" si="374"/>
        <v>0</v>
      </c>
      <c r="F219" s="5">
        <f t="shared" si="374"/>
        <v>113.62096586000001</v>
      </c>
      <c r="G219" s="5">
        <f>SUM(G220)</f>
        <v>113.62096586000001</v>
      </c>
      <c r="H219" s="5">
        <f t="shared" ref="H219:I219" si="375">SUM(H220)</f>
        <v>-51.468870690000003</v>
      </c>
      <c r="I219" s="5">
        <f t="shared" si="375"/>
        <v>0</v>
      </c>
      <c r="J219" s="5">
        <f t="shared" si="374"/>
        <v>62.15209517000001</v>
      </c>
      <c r="K219" s="5">
        <f>SUM(K220)</f>
        <v>62.15209517000001</v>
      </c>
      <c r="L219" s="5">
        <f t="shared" ref="L219:M219" si="376">SUM(L220)</f>
        <v>11.93724658</v>
      </c>
      <c r="M219" s="5">
        <f t="shared" si="376"/>
        <v>0</v>
      </c>
      <c r="N219" s="5">
        <f t="shared" ref="N219" si="377">SUM(N220)</f>
        <v>74.089341750000017</v>
      </c>
      <c r="O219" s="21">
        <v>201</v>
      </c>
    </row>
    <row r="220" spans="1:15" ht="12.75" customHeight="1" x14ac:dyDescent="0.2">
      <c r="A220" s="18">
        <v>202</v>
      </c>
      <c r="B220" s="23" t="s">
        <v>142</v>
      </c>
      <c r="C220" s="5">
        <v>72.382444000000007</v>
      </c>
      <c r="D220" s="5">
        <v>41.238521859999999</v>
      </c>
      <c r="E220" s="5">
        <v>0</v>
      </c>
      <c r="F220" s="5">
        <f>SUM(C220+D220+E220)</f>
        <v>113.62096586000001</v>
      </c>
      <c r="G220" s="5">
        <f t="shared" ref="G220" si="378">SUM(F220)</f>
        <v>113.62096586000001</v>
      </c>
      <c r="H220" s="5">
        <v>-51.468870690000003</v>
      </c>
      <c r="I220" s="5">
        <v>0</v>
      </c>
      <c r="J220" s="5">
        <f>SUM(G220+H220+I220)</f>
        <v>62.15209517000001</v>
      </c>
      <c r="K220" s="5">
        <f t="shared" ref="K220" si="379">SUM(J220)</f>
        <v>62.15209517000001</v>
      </c>
      <c r="L220" s="5">
        <v>11.93724658</v>
      </c>
      <c r="M220" s="5">
        <v>0</v>
      </c>
      <c r="N220" s="5">
        <f>SUM(K220+L220+M220)</f>
        <v>74.089341750000017</v>
      </c>
      <c r="O220" s="21">
        <v>202</v>
      </c>
    </row>
    <row r="221" spans="1:15" ht="12.75" customHeight="1" x14ac:dyDescent="0.2">
      <c r="A221" s="18">
        <v>203</v>
      </c>
      <c r="B221" s="23" t="s">
        <v>144</v>
      </c>
      <c r="C221" s="5">
        <f>SUM(C222+C223)</f>
        <v>661.33948463000024</v>
      </c>
      <c r="D221" s="5">
        <f t="shared" ref="D221:J221" si="380">SUM(D222+D223)</f>
        <v>-71.620340939999991</v>
      </c>
      <c r="E221" s="5">
        <f t="shared" si="380"/>
        <v>-9.4659999999999992E-5</v>
      </c>
      <c r="F221" s="5">
        <f t="shared" si="380"/>
        <v>589.71904903000018</v>
      </c>
      <c r="G221" s="5">
        <f>SUM(G222+G223)</f>
        <v>589.71904903000018</v>
      </c>
      <c r="H221" s="5">
        <f t="shared" ref="H221:I221" si="381">SUM(H222+H223)</f>
        <v>28.298421650000002</v>
      </c>
      <c r="I221" s="5">
        <f t="shared" si="381"/>
        <v>0</v>
      </c>
      <c r="J221" s="5">
        <f t="shared" si="380"/>
        <v>618.01747068000009</v>
      </c>
      <c r="K221" s="5">
        <f>SUM(K222+K223)</f>
        <v>618.01747068000009</v>
      </c>
      <c r="L221" s="5">
        <f t="shared" ref="L221:M221" si="382">SUM(L222+L223)</f>
        <v>626.45414452</v>
      </c>
      <c r="M221" s="5">
        <f t="shared" si="382"/>
        <v>0</v>
      </c>
      <c r="N221" s="5">
        <f t="shared" ref="N221" si="383">SUM(N222+N223)</f>
        <v>1244.4716152000001</v>
      </c>
      <c r="O221" s="21">
        <v>203</v>
      </c>
    </row>
    <row r="222" spans="1:15" ht="12.75" customHeight="1" x14ac:dyDescent="0.2">
      <c r="A222" s="18">
        <v>204</v>
      </c>
      <c r="B222" s="24" t="s">
        <v>120</v>
      </c>
      <c r="C222" s="6">
        <v>0</v>
      </c>
      <c r="D222" s="6">
        <v>0</v>
      </c>
      <c r="E222" s="6">
        <v>0</v>
      </c>
      <c r="F222" s="5">
        <f>SUM(C222+D222+E222)</f>
        <v>0</v>
      </c>
      <c r="G222" s="5">
        <f t="shared" ref="G222" si="384">SUM(F222)</f>
        <v>0</v>
      </c>
      <c r="H222" s="6">
        <v>0</v>
      </c>
      <c r="I222" s="6">
        <v>0</v>
      </c>
      <c r="J222" s="5">
        <f>SUM(G222+H222+I222)</f>
        <v>0</v>
      </c>
      <c r="K222" s="5">
        <f t="shared" ref="K222" si="385">SUM(J222)</f>
        <v>0</v>
      </c>
      <c r="L222" s="6">
        <v>0</v>
      </c>
      <c r="M222" s="6">
        <v>0</v>
      </c>
      <c r="N222" s="5">
        <f>SUM(K222+L222+M222)</f>
        <v>0</v>
      </c>
      <c r="O222" s="21">
        <v>204</v>
      </c>
    </row>
    <row r="223" spans="1:15" ht="12.75" customHeight="1" x14ac:dyDescent="0.2">
      <c r="A223" s="18">
        <v>205</v>
      </c>
      <c r="B223" s="24" t="s">
        <v>121</v>
      </c>
      <c r="C223" s="5">
        <f>SUM(C224)</f>
        <v>661.33948463000024</v>
      </c>
      <c r="D223" s="5">
        <f t="shared" ref="D223:J223" si="386">SUM(D224)</f>
        <v>-71.620340939999991</v>
      </c>
      <c r="E223" s="5">
        <f t="shared" si="386"/>
        <v>-9.4659999999999992E-5</v>
      </c>
      <c r="F223" s="5">
        <f t="shared" si="386"/>
        <v>589.71904903000018</v>
      </c>
      <c r="G223" s="5">
        <f>SUM(G224)</f>
        <v>589.71904903000018</v>
      </c>
      <c r="H223" s="5">
        <f t="shared" ref="H223:I223" si="387">SUM(H224)</f>
        <v>28.298421650000002</v>
      </c>
      <c r="I223" s="5">
        <f t="shared" si="387"/>
        <v>0</v>
      </c>
      <c r="J223" s="5">
        <f t="shared" si="386"/>
        <v>618.01747068000009</v>
      </c>
      <c r="K223" s="5">
        <f>SUM(K224)</f>
        <v>618.01747068000009</v>
      </c>
      <c r="L223" s="5">
        <f t="shared" ref="L223:M223" si="388">SUM(L224)</f>
        <v>626.45414452</v>
      </c>
      <c r="M223" s="5">
        <f t="shared" si="388"/>
        <v>0</v>
      </c>
      <c r="N223" s="5">
        <f t="shared" ref="N223" si="389">SUM(N224)</f>
        <v>1244.4716152000001</v>
      </c>
      <c r="O223" s="21">
        <v>205</v>
      </c>
    </row>
    <row r="224" spans="1:15" ht="12.75" customHeight="1" x14ac:dyDescent="0.2">
      <c r="A224" s="18">
        <v>206</v>
      </c>
      <c r="B224" s="23" t="s">
        <v>142</v>
      </c>
      <c r="C224" s="5">
        <f>SUM(C225+C226)</f>
        <v>661.33948463000024</v>
      </c>
      <c r="D224" s="5">
        <f t="shared" ref="D224:J224" si="390">SUM(D225+D226)</f>
        <v>-71.620340939999991</v>
      </c>
      <c r="E224" s="5">
        <f t="shared" si="390"/>
        <v>-9.4659999999999992E-5</v>
      </c>
      <c r="F224" s="5">
        <f t="shared" si="390"/>
        <v>589.71904903000018</v>
      </c>
      <c r="G224" s="5">
        <f>SUM(G225+G226)</f>
        <v>589.71904903000018</v>
      </c>
      <c r="H224" s="5">
        <f t="shared" ref="H224:I224" si="391">SUM(H225+H226)</f>
        <v>28.298421650000002</v>
      </c>
      <c r="I224" s="5">
        <f t="shared" si="391"/>
        <v>0</v>
      </c>
      <c r="J224" s="5">
        <f t="shared" si="390"/>
        <v>618.01747068000009</v>
      </c>
      <c r="K224" s="5">
        <f>SUM(K225+K226)</f>
        <v>618.01747068000009</v>
      </c>
      <c r="L224" s="5">
        <f t="shared" ref="L224:M224" si="392">SUM(L225+L226)</f>
        <v>626.45414452</v>
      </c>
      <c r="M224" s="5">
        <f t="shared" si="392"/>
        <v>0</v>
      </c>
      <c r="N224" s="5">
        <f t="shared" ref="N224" si="393">SUM(N225+N226)</f>
        <v>1244.4716152000001</v>
      </c>
      <c r="O224" s="21">
        <v>206</v>
      </c>
    </row>
    <row r="225" spans="1:15" ht="12.75" customHeight="1" x14ac:dyDescent="0.2">
      <c r="A225" s="18">
        <v>207</v>
      </c>
      <c r="B225" s="24" t="s">
        <v>145</v>
      </c>
      <c r="C225" s="5">
        <v>558.72780307000016</v>
      </c>
      <c r="D225" s="5">
        <v>-92.034027839999993</v>
      </c>
      <c r="E225" s="5">
        <v>-1.4673E-4</v>
      </c>
      <c r="F225" s="5">
        <f>SUM(C225+D225+E225)</f>
        <v>466.69362850000016</v>
      </c>
      <c r="G225" s="5">
        <f t="shared" ref="G225:G226" si="394">SUM(F225)</f>
        <v>466.69362850000016</v>
      </c>
      <c r="H225" s="5">
        <v>57.093139460000003</v>
      </c>
      <c r="I225" s="5">
        <v>0</v>
      </c>
      <c r="J225" s="5">
        <f>SUM(G225+H225+I225)</f>
        <v>523.78676796000013</v>
      </c>
      <c r="K225" s="5">
        <f t="shared" ref="K225:K226" si="395">SUM(J225)</f>
        <v>523.78676796000013</v>
      </c>
      <c r="L225" s="5">
        <v>133.44112028000001</v>
      </c>
      <c r="M225" s="5">
        <v>0</v>
      </c>
      <c r="N225" s="5">
        <f>SUM(K225+L225+M225)</f>
        <v>657.22788824000008</v>
      </c>
      <c r="O225" s="21">
        <v>207</v>
      </c>
    </row>
    <row r="226" spans="1:15" ht="12.75" customHeight="1" x14ac:dyDescent="0.2">
      <c r="A226" s="18">
        <v>208</v>
      </c>
      <c r="B226" s="24" t="s">
        <v>146</v>
      </c>
      <c r="C226" s="5">
        <v>102.61168156000002</v>
      </c>
      <c r="D226" s="5">
        <v>20.413686899999998</v>
      </c>
      <c r="E226" s="5">
        <v>5.2070000000000001E-5</v>
      </c>
      <c r="F226" s="5">
        <f>SUM(C226+D226+E226)</f>
        <v>123.02542053000002</v>
      </c>
      <c r="G226" s="5">
        <f t="shared" si="394"/>
        <v>123.02542053000002</v>
      </c>
      <c r="H226" s="5">
        <v>-28.794717810000002</v>
      </c>
      <c r="I226" s="5">
        <v>0</v>
      </c>
      <c r="J226" s="5">
        <f>SUM(G226+H226+I226)</f>
        <v>94.230702720000011</v>
      </c>
      <c r="K226" s="5">
        <f t="shared" si="395"/>
        <v>94.230702720000011</v>
      </c>
      <c r="L226" s="5">
        <v>493.01302423999999</v>
      </c>
      <c r="M226" s="5">
        <v>0</v>
      </c>
      <c r="N226" s="5">
        <f>SUM(K226+L226+M226)</f>
        <v>587.24372696</v>
      </c>
      <c r="O226" s="21">
        <v>208</v>
      </c>
    </row>
    <row r="227" spans="1:15" ht="12.75" customHeight="1" x14ac:dyDescent="0.2">
      <c r="A227" s="18">
        <v>209</v>
      </c>
      <c r="B227" s="23" t="s">
        <v>147</v>
      </c>
      <c r="C227" s="5">
        <f>SUM(C228+C229)</f>
        <v>490.48668119000007</v>
      </c>
      <c r="D227" s="5">
        <f t="shared" ref="D227:J227" si="396">SUM(D228+D229)</f>
        <v>-13.072572979999999</v>
      </c>
      <c r="E227" s="5">
        <f t="shared" si="396"/>
        <v>0</v>
      </c>
      <c r="F227" s="5">
        <f t="shared" si="396"/>
        <v>477.41410820999999</v>
      </c>
      <c r="G227" s="5">
        <f>SUM(G228+G229)</f>
        <v>477.41410820999999</v>
      </c>
      <c r="H227" s="5">
        <f t="shared" ref="H227:I227" si="397">SUM(H228+H229)</f>
        <v>-2.8723598499999992</v>
      </c>
      <c r="I227" s="5">
        <f t="shared" si="397"/>
        <v>0</v>
      </c>
      <c r="J227" s="5">
        <f t="shared" si="396"/>
        <v>474.54174836000004</v>
      </c>
      <c r="K227" s="5">
        <f>SUM(K228+K229)</f>
        <v>474.54174836000004</v>
      </c>
      <c r="L227" s="5">
        <f t="shared" ref="L227:M227" si="398">SUM(L228+L229)</f>
        <v>101.84149171999999</v>
      </c>
      <c r="M227" s="5">
        <f t="shared" si="398"/>
        <v>0</v>
      </c>
      <c r="N227" s="5">
        <f t="shared" ref="N227" si="399">SUM(N228+N229)</f>
        <v>576.38324008000006</v>
      </c>
      <c r="O227" s="21">
        <v>209</v>
      </c>
    </row>
    <row r="228" spans="1:15" ht="12.75" customHeight="1" x14ac:dyDescent="0.2">
      <c r="A228" s="18">
        <v>210</v>
      </c>
      <c r="B228" s="24" t="s">
        <v>120</v>
      </c>
      <c r="C228" s="6">
        <v>0</v>
      </c>
      <c r="D228" s="6">
        <v>0</v>
      </c>
      <c r="E228" s="6">
        <v>0</v>
      </c>
      <c r="F228" s="5">
        <f>SUM(C228+D228+E228)</f>
        <v>0</v>
      </c>
      <c r="G228" s="5">
        <f t="shared" ref="G228" si="400">SUM(F228)</f>
        <v>0</v>
      </c>
      <c r="H228" s="6">
        <v>0</v>
      </c>
      <c r="I228" s="6">
        <v>0</v>
      </c>
      <c r="J228" s="5">
        <f>SUM(G228+H228+I228)</f>
        <v>0</v>
      </c>
      <c r="K228" s="5">
        <f t="shared" ref="K228" si="401">SUM(J228)</f>
        <v>0</v>
      </c>
      <c r="L228" s="6">
        <v>0</v>
      </c>
      <c r="M228" s="6">
        <v>0</v>
      </c>
      <c r="N228" s="5">
        <f>SUM(K228+L228+M228)</f>
        <v>0</v>
      </c>
      <c r="O228" s="21">
        <v>210</v>
      </c>
    </row>
    <row r="229" spans="1:15" ht="12.75" customHeight="1" x14ac:dyDescent="0.2">
      <c r="A229" s="18">
        <v>211</v>
      </c>
      <c r="B229" s="24" t="s">
        <v>121</v>
      </c>
      <c r="C229" s="5">
        <f>SUM(C230)</f>
        <v>490.48668119000007</v>
      </c>
      <c r="D229" s="5">
        <f t="shared" ref="D229:J229" si="402">SUM(D230)</f>
        <v>-13.072572979999999</v>
      </c>
      <c r="E229" s="5">
        <f t="shared" si="402"/>
        <v>0</v>
      </c>
      <c r="F229" s="5">
        <f t="shared" si="402"/>
        <v>477.41410820999999</v>
      </c>
      <c r="G229" s="5">
        <f>SUM(G230)</f>
        <v>477.41410820999999</v>
      </c>
      <c r="H229" s="5">
        <f t="shared" ref="H229:I229" si="403">SUM(H230)</f>
        <v>-2.8723598499999992</v>
      </c>
      <c r="I229" s="5">
        <f t="shared" si="403"/>
        <v>0</v>
      </c>
      <c r="J229" s="5">
        <f t="shared" si="402"/>
        <v>474.54174836000004</v>
      </c>
      <c r="K229" s="5">
        <f>SUM(K230)</f>
        <v>474.54174836000004</v>
      </c>
      <c r="L229" s="5">
        <f t="shared" ref="L229:M229" si="404">SUM(L230)</f>
        <v>101.84149171999999</v>
      </c>
      <c r="M229" s="5">
        <f t="shared" si="404"/>
        <v>0</v>
      </c>
      <c r="N229" s="5">
        <f t="shared" ref="N229" si="405">SUM(N230)</f>
        <v>576.38324008000006</v>
      </c>
      <c r="O229" s="21">
        <v>211</v>
      </c>
    </row>
    <row r="230" spans="1:15" ht="12.75" customHeight="1" x14ac:dyDescent="0.2">
      <c r="A230" s="18">
        <v>212</v>
      </c>
      <c r="B230" s="23" t="s">
        <v>148</v>
      </c>
      <c r="C230" s="5">
        <f>SUM(C231+C232+C233+C234+C235)</f>
        <v>490.48668119000007</v>
      </c>
      <c r="D230" s="5">
        <f t="shared" ref="D230:J230" si="406">SUM(D231+D232+D233+D234+D235)</f>
        <v>-13.072572979999999</v>
      </c>
      <c r="E230" s="5">
        <f t="shared" si="406"/>
        <v>0</v>
      </c>
      <c r="F230" s="5">
        <f t="shared" si="406"/>
        <v>477.41410820999999</v>
      </c>
      <c r="G230" s="5">
        <f>SUM(G231+G232+G233+G234+G235)</f>
        <v>477.41410820999999</v>
      </c>
      <c r="H230" s="5">
        <f t="shared" ref="H230:I230" si="407">SUM(H231+H232+H233+H234+H235)</f>
        <v>-2.8723598499999992</v>
      </c>
      <c r="I230" s="5">
        <f t="shared" si="407"/>
        <v>0</v>
      </c>
      <c r="J230" s="5">
        <f t="shared" si="406"/>
        <v>474.54174836000004</v>
      </c>
      <c r="K230" s="5">
        <f>SUM(K231+K232+K233+K234+K235)</f>
        <v>474.54174836000004</v>
      </c>
      <c r="L230" s="5">
        <f t="shared" ref="L230:M230" si="408">SUM(L231+L232+L233+L234+L235)</f>
        <v>101.84149171999999</v>
      </c>
      <c r="M230" s="5">
        <f t="shared" si="408"/>
        <v>0</v>
      </c>
      <c r="N230" s="5">
        <f t="shared" ref="N230" si="409">SUM(N231+N232+N233+N234+N235)</f>
        <v>576.38324008000006</v>
      </c>
      <c r="O230" s="21">
        <v>212</v>
      </c>
    </row>
    <row r="231" spans="1:15" ht="12.75" customHeight="1" x14ac:dyDescent="0.2">
      <c r="A231" s="18">
        <v>213</v>
      </c>
      <c r="B231" s="24" t="s">
        <v>149</v>
      </c>
      <c r="C231" s="5">
        <v>141.25869999999998</v>
      </c>
      <c r="D231" s="5">
        <v>1.92</v>
      </c>
      <c r="E231" s="5">
        <v>0</v>
      </c>
      <c r="F231" s="5">
        <f>SUM(C231+D231+E231)</f>
        <v>143.17869999999996</v>
      </c>
      <c r="G231" s="5">
        <f t="shared" ref="G231:G235" si="410">SUM(F231)</f>
        <v>143.17869999999996</v>
      </c>
      <c r="H231" s="5">
        <v>1.93</v>
      </c>
      <c r="I231" s="5">
        <v>0</v>
      </c>
      <c r="J231" s="5">
        <f>SUM(G231+H231+I231)</f>
        <v>145.10869999999997</v>
      </c>
      <c r="K231" s="5">
        <f t="shared" ref="K231:K235" si="411">SUM(J231)</f>
        <v>145.10869999999997</v>
      </c>
      <c r="L231" s="5">
        <v>1.9249999999999998</v>
      </c>
      <c r="M231" s="5">
        <v>0</v>
      </c>
      <c r="N231" s="5">
        <f>SUM(K231+L231+M231)</f>
        <v>147.03369999999998</v>
      </c>
      <c r="O231" s="21">
        <v>213</v>
      </c>
    </row>
    <row r="232" spans="1:15" ht="12.75" customHeight="1" x14ac:dyDescent="0.2">
      <c r="A232" s="18">
        <v>214</v>
      </c>
      <c r="B232" s="24" t="s">
        <v>150</v>
      </c>
      <c r="C232" s="5">
        <v>115.70000000000005</v>
      </c>
      <c r="D232" s="5">
        <v>5.7</v>
      </c>
      <c r="E232" s="5">
        <v>0</v>
      </c>
      <c r="F232" s="5">
        <f>SUM(C232+D232+E232)</f>
        <v>121.40000000000005</v>
      </c>
      <c r="G232" s="5">
        <f t="shared" si="410"/>
        <v>121.40000000000005</v>
      </c>
      <c r="H232" s="5">
        <v>5.7</v>
      </c>
      <c r="I232" s="5">
        <v>0</v>
      </c>
      <c r="J232" s="5">
        <f>SUM(G232+H232+I232)</f>
        <v>127.10000000000005</v>
      </c>
      <c r="K232" s="5">
        <f t="shared" si="411"/>
        <v>127.10000000000005</v>
      </c>
      <c r="L232" s="5">
        <v>5.7</v>
      </c>
      <c r="M232" s="5">
        <v>0</v>
      </c>
      <c r="N232" s="5">
        <f>SUM(K232+L232+M232)</f>
        <v>132.80000000000004</v>
      </c>
      <c r="O232" s="21">
        <v>214</v>
      </c>
    </row>
    <row r="233" spans="1:15" ht="12.75" customHeight="1" x14ac:dyDescent="0.2">
      <c r="A233" s="18">
        <v>215</v>
      </c>
      <c r="B233" s="24" t="s">
        <v>151</v>
      </c>
      <c r="C233" s="6">
        <v>0</v>
      </c>
      <c r="D233" s="6">
        <v>0</v>
      </c>
      <c r="E233" s="6">
        <v>0</v>
      </c>
      <c r="F233" s="5">
        <f>SUM(C233+D233+E233)</f>
        <v>0</v>
      </c>
      <c r="G233" s="5">
        <f t="shared" si="410"/>
        <v>0</v>
      </c>
      <c r="H233" s="6">
        <v>0</v>
      </c>
      <c r="I233" s="6">
        <v>0</v>
      </c>
      <c r="J233" s="5">
        <f>SUM(G233+H233+I233)</f>
        <v>0</v>
      </c>
      <c r="K233" s="5">
        <f t="shared" si="411"/>
        <v>0</v>
      </c>
      <c r="L233" s="6">
        <v>0</v>
      </c>
      <c r="M233" s="6">
        <v>0</v>
      </c>
      <c r="N233" s="5">
        <f>SUM(K233+L233+M233)</f>
        <v>0</v>
      </c>
      <c r="O233" s="21">
        <v>215</v>
      </c>
    </row>
    <row r="234" spans="1:15" ht="12.75" customHeight="1" x14ac:dyDescent="0.2">
      <c r="A234" s="18">
        <v>216</v>
      </c>
      <c r="B234" s="24" t="s">
        <v>152</v>
      </c>
      <c r="C234" s="5">
        <v>211.62798118999999</v>
      </c>
      <c r="D234" s="5">
        <v>-20.792572979999999</v>
      </c>
      <c r="E234" s="5">
        <v>0</v>
      </c>
      <c r="F234" s="5">
        <f>SUM(C234+D234+E234)</f>
        <v>190.83540821</v>
      </c>
      <c r="G234" s="5">
        <f t="shared" si="410"/>
        <v>190.83540821</v>
      </c>
      <c r="H234" s="5">
        <v>-10.602359849999999</v>
      </c>
      <c r="I234" s="5">
        <v>0</v>
      </c>
      <c r="J234" s="5">
        <f>SUM(G234+H234+I234)</f>
        <v>180.23304836</v>
      </c>
      <c r="K234" s="5">
        <f t="shared" si="411"/>
        <v>180.23304836</v>
      </c>
      <c r="L234" s="5">
        <v>94.116491719999999</v>
      </c>
      <c r="M234" s="5">
        <v>0</v>
      </c>
      <c r="N234" s="5">
        <f>SUM(K234+L234+M234)</f>
        <v>274.34954008</v>
      </c>
      <c r="O234" s="21">
        <v>216</v>
      </c>
    </row>
    <row r="235" spans="1:15" ht="12.75" customHeight="1" x14ac:dyDescent="0.2">
      <c r="A235" s="18">
        <v>217</v>
      </c>
      <c r="B235" s="24" t="s">
        <v>153</v>
      </c>
      <c r="C235" s="5">
        <v>21.900000000000013</v>
      </c>
      <c r="D235" s="5">
        <v>0.1</v>
      </c>
      <c r="E235" s="5">
        <v>0</v>
      </c>
      <c r="F235" s="5">
        <f>SUM(C235+D235+E235)</f>
        <v>22.000000000000014</v>
      </c>
      <c r="G235" s="5">
        <f t="shared" si="410"/>
        <v>22.000000000000014</v>
      </c>
      <c r="H235" s="5">
        <v>0.1</v>
      </c>
      <c r="I235" s="5">
        <v>0</v>
      </c>
      <c r="J235" s="5">
        <f>SUM(G235+H235+I235)</f>
        <v>22.100000000000016</v>
      </c>
      <c r="K235" s="5">
        <f t="shared" si="411"/>
        <v>22.100000000000016</v>
      </c>
      <c r="L235" s="5">
        <v>0.1</v>
      </c>
      <c r="M235" s="5">
        <v>0</v>
      </c>
      <c r="N235" s="5">
        <f>SUM(K235+L235+M235)</f>
        <v>22.200000000000017</v>
      </c>
      <c r="O235" s="21">
        <v>217</v>
      </c>
    </row>
    <row r="236" spans="1:15" ht="12.75" customHeight="1" x14ac:dyDescent="0.2">
      <c r="A236" s="18">
        <v>218</v>
      </c>
      <c r="B236" s="23" t="s">
        <v>154</v>
      </c>
      <c r="C236" s="16">
        <f t="shared" ref="C236:N236" si="412">SUM(C16-C120)</f>
        <v>-63768.906684970003</v>
      </c>
      <c r="D236" s="16">
        <f t="shared" si="412"/>
        <v>-1538.2032572000001</v>
      </c>
      <c r="E236" s="16">
        <f t="shared" si="412"/>
        <v>-175.53628214</v>
      </c>
      <c r="F236" s="16">
        <f t="shared" si="412"/>
        <v>-65482.64622431001</v>
      </c>
      <c r="G236" s="16">
        <f t="shared" si="412"/>
        <v>-65482.64622431001</v>
      </c>
      <c r="H236" s="16">
        <f t="shared" si="412"/>
        <v>47.087605490000328</v>
      </c>
      <c r="I236" s="16">
        <f t="shared" si="412"/>
        <v>264.59115330000003</v>
      </c>
      <c r="J236" s="16">
        <f t="shared" si="412"/>
        <v>-65170.967465519963</v>
      </c>
      <c r="K236" s="16">
        <f t="shared" si="412"/>
        <v>-65170.967465519963</v>
      </c>
      <c r="L236" s="16">
        <f t="shared" si="412"/>
        <v>-890.55421855000077</v>
      </c>
      <c r="M236" s="16">
        <f t="shared" si="412"/>
        <v>92.782733329999985</v>
      </c>
      <c r="N236" s="16">
        <f t="shared" si="412"/>
        <v>-65968.738950739993</v>
      </c>
      <c r="O236" s="21">
        <v>218</v>
      </c>
    </row>
    <row r="237" spans="1:15" ht="6" customHeight="1" x14ac:dyDescent="0.2">
      <c r="A237" s="19"/>
      <c r="B237" s="28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29"/>
    </row>
    <row r="238" spans="1:15" ht="6" customHeight="1" x14ac:dyDescent="0.2"/>
    <row r="239" spans="1:15" ht="12.75" customHeight="1" x14ac:dyDescent="0.2">
      <c r="A239" s="13" t="s">
        <v>168</v>
      </c>
      <c r="B239" s="13"/>
    </row>
    <row r="240" spans="1:15" ht="12.75" customHeight="1" x14ac:dyDescent="0.2">
      <c r="A240" s="13" t="s">
        <v>9</v>
      </c>
      <c r="B240" s="13"/>
    </row>
    <row r="241" spans="1:2" ht="12.75" customHeight="1" x14ac:dyDescent="0.2">
      <c r="A241" s="15" t="s">
        <v>161</v>
      </c>
      <c r="B241" s="15"/>
    </row>
    <row r="242" spans="1:2" ht="12.75" customHeight="1" x14ac:dyDescent="0.2">
      <c r="A242" s="13" t="s">
        <v>5</v>
      </c>
      <c r="B242" s="13"/>
    </row>
    <row r="243" spans="1:2" ht="12.75" customHeight="1" x14ac:dyDescent="0.2">
      <c r="B243" s="13"/>
    </row>
  </sheetData>
  <mergeCells count="31">
    <mergeCell ref="A1:F1"/>
    <mergeCell ref="G1:O1"/>
    <mergeCell ref="A2:F2"/>
    <mergeCell ref="G2:O2"/>
    <mergeCell ref="A3:F3"/>
    <mergeCell ref="G3:O3"/>
    <mergeCell ref="A8:A14"/>
    <mergeCell ref="C8:F8"/>
    <mergeCell ref="G8:N8"/>
    <mergeCell ref="O8:O14"/>
    <mergeCell ref="C9:F9"/>
    <mergeCell ref="G9:N9"/>
    <mergeCell ref="C10:F10"/>
    <mergeCell ref="G10:N10"/>
    <mergeCell ref="C11:F11"/>
    <mergeCell ref="G11:N11"/>
    <mergeCell ref="C12:C14"/>
    <mergeCell ref="D12:E12"/>
    <mergeCell ref="F12:F14"/>
    <mergeCell ref="G12:G14"/>
    <mergeCell ref="H12:I12"/>
    <mergeCell ref="K12:K14"/>
    <mergeCell ref="L12:M12"/>
    <mergeCell ref="N12:N14"/>
    <mergeCell ref="D13:D14"/>
    <mergeCell ref="E13:E14"/>
    <mergeCell ref="H13:H14"/>
    <mergeCell ref="I13:I14"/>
    <mergeCell ref="L13:L14"/>
    <mergeCell ref="M13:M14"/>
    <mergeCell ref="J12:J14"/>
  </mergeCells>
  <printOptions horizontalCentered="1"/>
  <pageMargins left="0.74803149606299213" right="0.74803149606299213" top="0.98425196850393704" bottom="0.98425196850393704" header="0.31496062992125984" footer="0.31496062992125984"/>
  <pageSetup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7 CNPII</vt:lpstr>
      <vt:lpstr>'Cuadro 7 CNPII'!Área_de_impresión</vt:lpstr>
      <vt:lpstr>'Cuadro 7 CNPII'!Títulos_a_imprimir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2022-02-10T20:56:06Z</cp:lastPrinted>
  <dcterms:created xsi:type="dcterms:W3CDTF">2018-11-21T20:09:16Z</dcterms:created>
  <dcterms:modified xsi:type="dcterms:W3CDTF">2022-02-11T22:15:34Z</dcterms:modified>
</cp:coreProperties>
</file>